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f3c1c884944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eal Summary" sheetId="1" r:id="R72009fa1078e4256"/>
    <x:sheet xmlns:r="http://schemas.openxmlformats.org/officeDocument/2006/relationships" name="Inputs" sheetId="2" r:id="Ra3148db98ae84fc1"/>
    <x:sheet xmlns:r="http://schemas.openxmlformats.org/officeDocument/2006/relationships" name="Capital Structure" sheetId="3" r:id="R0782deacdc284d46"/>
    <x:sheet xmlns:r="http://schemas.openxmlformats.org/officeDocument/2006/relationships" name="Leverage" sheetId="4" r:id="R3039ef478cac42ae"/>
    <x:sheet xmlns:r="http://schemas.openxmlformats.org/officeDocument/2006/relationships" name="Sensitivities" sheetId="5" r:id="R64f1a374d3444983"/>
    <x:sheet xmlns:r="http://schemas.openxmlformats.org/officeDocument/2006/relationships" name="Sources" sheetId="6" r:id="R32089301597d416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;[Red](#,##0.0);-"/>
    <x:numFmt numFmtId="201" formatCode="0.0%;[Red](0.0%);-"/>
    <x:numFmt numFmtId="202" formatCode="0.0x;[Red](0.0x);-"/>
  </x:numFmts>
  <x:fonts count="7">
    <x:font>
      <x:sz val="11"/>
      <x:name val="Carlito"/>
    </x:font>
    <x:font>
      <x:b/>
      <x:sz val="16"/>
      <x:color rgb="FFFFFFFF"/>
      <x:name val="Carlito"/>
    </x:font>
    <x:font>
      <x:b/>
      <x:sz val="11"/>
      <x:color rgb="FFFFFFFF"/>
      <x:name val="Carlito"/>
    </x:font>
    <x:font>
      <x:b/>
      <x:sz val="11"/>
      <x:color rgb="FF000000"/>
      <x:name val="Carlito"/>
    </x:font>
    <x:font>
      <x:sz val="11"/>
      <x:color rgb="FF0000FF"/>
      <x:name val="Carlito"/>
    </x:font>
    <x:font>
      <x:b/>
      <x:sz val="15"/>
      <x:color rgb="FFFFFFFF"/>
      <x:name val="Carlito"/>
    </x:font>
    <x:font>
      <x:sz val="11"/>
      <x:color rgb="FF008000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DCE6F1"/>
      </x:patternFill>
    </x:fill>
    <x:fill>
      <x:patternFill patternType="solid">
        <x:fgColor rgb="FFFFF2CC"/>
      </x:patternFill>
    </x:fill>
  </x:fills>
  <x:borders count="4">
    <x:border/>
    <x:border/>
    <x:border>
      <x:top/>
    </x:border>
    <x:border>
      <x:top/>
    </x:border>
  </x:borders>
  <x:cellStyleXfs count="1">
    <x:xf numFmtId="0" fontId="0" fillId="0" borderId="0"/>
  </x:cellStyleXfs>
  <x:cellXfs count="72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left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left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0" fontId="4" fillId="0" borderId="0" xfId="0" applyNumberFormat="1" applyFont="1" applyFill="1" applyBorder="1"/>
    <x:xf numFmtId="201" fontId="4" fillId="0" borderId="0" xfId="0" applyNumberFormat="1" applyFont="1" applyFill="1" applyBorder="1"/>
    <x:xf numFmtId="200" fontId="4" fillId="0" borderId="1" xfId="0" applyNumberFormat="1" applyFont="1" applyFill="1" applyBorder="1"/>
    <x:xf numFmtId="201" fontId="4" fillId="0" borderId="1" xfId="0" applyNumberFormat="1" applyFont="1" applyFill="1" applyBorder="1"/>
    <x:xf numFmtId="0" fontId="5" fillId="2" borderId="0" xfId="0" applyNumberFormat="1" applyFont="1" applyFill="1" applyBorder="1"/>
    <x:xf numFmtId="0" fontId="5" fillId="2" borderId="1" xfId="0" applyNumberFormat="1" applyFont="1" applyFill="1" applyBorder="1"/>
    <x:xf numFmtId="0" fontId="4" fillId="0" borderId="0" xfId="0" applyNumberFormat="1" applyFont="1" applyFill="1" applyBorder="1"/>
    <x:xf numFmtId="0" fontId="4" fillId="0" borderId="1" xfId="0" applyNumberFormat="1" applyFont="1" applyFill="1" applyBorder="1"/>
    <x:xf numFmtId="0" fontId="4" fillId="4" borderId="0" xfId="0" applyNumberFormat="1" applyFont="1" applyFill="1" applyBorder="1"/>
    <x:xf numFmtId="0" fontId="4" fillId="4" borderId="1" xfId="0" applyNumberFormat="1" applyFont="1" applyFill="1" applyBorder="1"/>
    <x:xf numFmtId="200" fontId="4" fillId="4" borderId="0" xfId="0" applyNumberFormat="1" applyFont="1" applyFill="1" applyBorder="1"/>
    <x:xf numFmtId="200" fontId="4" fillId="4" borderId="1" xfId="0" applyNumberFormat="1" applyFont="1" applyFill="1" applyBorder="1"/>
    <x:xf numFmtId="0" fontId="0" fillId="0" borderId="2" xfId="0" applyNumberFormat="1" applyFont="1" applyFill="1" applyBorder="1"/>
    <x:xf numFmtId="0" fontId="0" fillId="0" borderId="3" xfId="0" applyNumberFormat="1" applyFont="1" applyFill="1" applyBorder="1"/>
    <x:xf numFmtId="200" fontId="0" fillId="0" borderId="2" xfId="0" applyNumberFormat="1" applyFont="1" applyFill="1" applyBorder="1"/>
    <x:xf numFmtId="200" fontId="0" fillId="0" borderId="3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  <x:xf numFmtId="201" fontId="6" fillId="0" borderId="0" xfId="0" applyNumberFormat="1" applyFont="1" applyFill="1" applyBorder="1"/>
    <x:xf numFmtId="201" fontId="6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horizontal="left" wrapText="1"/>
    </x:xf>
    <x:xf numFmtId="0" fontId="3" fillId="3" borderId="0" xfId="0" applyNumberFormat="1" applyFont="1" applyFill="1" applyBorder="1" applyAlignment="1">
      <x:alignment wrapText="1"/>
    </x:xf>
    <x:xf numFmtId="200" fontId="4" fillId="0" borderId="0" xfId="0" applyNumberFormat="1" applyFont="1" applyFill="1" applyBorder="1" applyAlignment="1">
      <x:alignment wrapText="1"/>
    </x:xf>
    <x:xf numFmtId="201" fontId="4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2" fillId="2" borderId="1" xfId="0" applyNumberFormat="1" applyFont="1" applyFill="1" applyBorder="1" applyAlignment="1">
      <x:alignment horizontal="left" wrapText="1"/>
    </x:xf>
    <x:xf numFmtId="0" fontId="3" fillId="3" borderId="1" xfId="0" applyNumberFormat="1" applyFont="1" applyFill="1" applyBorder="1" applyAlignment="1">
      <x:alignment wrapText="1"/>
    </x:xf>
    <x:xf numFmtId="200" fontId="4" fillId="0" borderId="1" xfId="0" applyNumberFormat="1" applyFont="1" applyFill="1" applyBorder="1" applyAlignment="1">
      <x:alignment wrapText="1"/>
    </x:xf>
    <x:xf numFmtId="201" fontId="4" fillId="0" borderId="1" xfId="0" applyNumberFormat="1" applyFont="1" applyFill="1" applyBorder="1" applyAlignment="1">
      <x:alignment wrapText="1"/>
    </x:xf>
    <x:xf numFmtId="0" fontId="5" fillId="2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0" fontId="4" fillId="4" borderId="0" xfId="0" applyNumberFormat="1" applyFont="1" applyFill="1" applyBorder="1" applyAlignment="1">
      <x:alignment wrapText="1"/>
    </x:xf>
    <x:xf numFmtId="0" fontId="5" fillId="2" borderId="1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200" fontId="4" fillId="4" borderId="1" xfId="0" applyNumberFormat="1" applyFont="1" applyFill="1" applyBorder="1" applyAlignment="1">
      <x:alignment wrapText="1"/>
    </x:xf>
    <x:xf numFmtId="200" fontId="6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1" fontId="6" fillId="0" borderId="0" xfId="0" applyNumberFormat="1" applyFont="1" applyFill="1" applyBorder="1" applyAlignment="1">
      <x:alignment wrapText="1"/>
    </x:xf>
    <x:xf numFmtId="0" fontId="0" fillId="0" borderId="2" xfId="0" applyNumberFormat="1" applyFont="1" applyFill="1" applyBorder="1" applyAlignment="1">
      <x:alignment wrapText="1"/>
    </x:xf>
    <x:xf numFmtId="200" fontId="0" fillId="0" borderId="2" xfId="0" applyNumberFormat="1" applyFont="1" applyFill="1" applyBorder="1" applyAlignment="1">
      <x:alignment wrapText="1"/>
    </x:xf>
    <x:xf numFmtId="200" fontId="6" fillId="0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201" fontId="6" fillId="0" borderId="1" xfId="0" applyNumberFormat="1" applyFont="1" applyFill="1" applyBorder="1" applyAlignment="1">
      <x:alignment wrapText="1"/>
    </x:xf>
    <x:xf numFmtId="0" fontId="0" fillId="0" borderId="3" xfId="0" applyNumberFormat="1" applyFont="1" applyFill="1" applyBorder="1" applyAlignment="1">
      <x:alignment wrapText="1"/>
    </x:xf>
    <x:xf numFmtId="200" fontId="0" fillId="0" borderId="3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9f5098dd964ea6" /><Relationship Type="http://schemas.openxmlformats.org/officeDocument/2006/relationships/theme" Target="/xl/theme/theme1.xml" Id="Rba1d1810683b4648" /><Relationship Type="http://schemas.openxmlformats.org/officeDocument/2006/relationships/sharedStrings" Target="/xl/sharedStrings.xml" Id="R73a43311b5de41b0" /><Relationship Type="http://schemas.openxmlformats.org/officeDocument/2006/relationships/worksheet" Target="/xl/worksheets/sheet1.xml" Id="R72009fa1078e4256" /><Relationship Type="http://schemas.openxmlformats.org/officeDocument/2006/relationships/worksheet" Target="/xl/worksheets/sheet2.xml" Id="Ra3148db98ae84fc1" /><Relationship Type="http://schemas.openxmlformats.org/officeDocument/2006/relationships/worksheet" Target="/xl/worksheets/sheet3.xml" Id="R0782deacdc284d46" /><Relationship Type="http://schemas.openxmlformats.org/officeDocument/2006/relationships/worksheet" Target="/xl/worksheets/sheet4.xml" Id="R3039ef478cac42ae" /><Relationship Type="http://schemas.openxmlformats.org/officeDocument/2006/relationships/worksheet" Target="/xl/worksheets/sheet5.xml" Id="R64f1a374d3444983" /><Relationship Type="http://schemas.openxmlformats.org/officeDocument/2006/relationships/worksheet" Target="/xl/worksheets/sheet6.xml" Id="R32089301597d416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18" hidden="0" customWidth="1"/>
    <x:col min="3" max="3" width="18" hidden="0" customWidth="1"/>
    <x:col min="4" max="4" width="44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>
      <x:c r="A1" s="40" t="str">
        <x:v>Thames Water - Restructuring &amp; Recapitalisation Analysis</x:v>
      </x:c>
      <x:c r="B1" s="40"/>
      <x:c r="C1" s="40"/>
      <x:c r="D1" s="40"/>
      <x:c r="E1" s="40"/>
      <x:c r="F1" s="40"/>
      <x:c r="G1" s="41"/>
      <x:c r="H1" s="41"/>
    </x:row>
    <x:row r="2">
      <x:c r="A2" s="41" t="str">
        <x:v>Analysis date</x:v>
      </x:c>
      <x:c r="B2" s="41" t="str">
        <x:v>March 2026</x:v>
      </x:c>
      <x:c r="C2" s="41"/>
      <x:c r="D2" s="41"/>
      <x:c r="E2" s="41"/>
      <x:c r="F2" s="41"/>
      <x:c r="G2" s="41"/>
      <x:c r="H2" s="41"/>
    </x:row>
    <x:row r="3">
      <x:c r="A3" s="41" t="str">
        <x:v>Core question</x:v>
      </x:c>
      <x:c r="B3" s="41" t="str">
        <x:v>Can the proposed recapitalisation reduce leverage enough to restore financial resilience while allocating losses credibly across the capital structure?</x:v>
      </x:c>
      <x:c r="C3" s="41"/>
      <x:c r="D3" s="41"/>
      <x:c r="E3" s="41"/>
      <x:c r="F3" s="41"/>
      <x:c r="G3" s="41"/>
      <x:c r="H3" s="41"/>
    </x:row>
    <x:row r="4">
      <x:c r="A4" s="41"/>
      <x:c r="B4" s="41"/>
      <x:c r="C4" s="41"/>
      <x:c r="D4" s="41"/>
      <x:c r="E4" s="41"/>
      <x:c r="F4" s="41"/>
      <x:c r="G4" s="41"/>
      <x:c r="H4" s="41"/>
    </x:row>
    <x:row r="5">
      <x:c r="A5" s="42" t="str">
        <x:v>Public proposal - key terms</x:v>
      </x:c>
      <x:c r="B5" s="42"/>
      <x:c r="C5" s="42"/>
      <x:c r="D5" s="42" t="str">
        <x:v>Operating context - latest public data by March 2026</x:v>
      </x:c>
      <x:c r="E5" s="42"/>
      <x:c r="F5" s="42"/>
      <x:c r="G5" s="41"/>
      <x:c r="H5" s="41"/>
    </x:row>
    <x:row r="6">
      <x:c r="A6" s="43" t="str">
        <x:v>Metric</x:v>
      </x:c>
      <x:c r="B6" s="43" t="str">
        <x:v>Value</x:v>
      </x:c>
      <x:c r="C6" s="41"/>
      <x:c r="D6" s="43" t="str">
        <x:v>Metric</x:v>
      </x:c>
      <x:c r="E6" s="43" t="str">
        <x:v>Value</x:v>
      </x:c>
      <x:c r="F6" s="41"/>
      <x:c r="G6" s="41"/>
      <x:c r="H6" s="41"/>
    </x:row>
    <x:row r="7">
      <x:c r="A7" s="41" t="str">
        <x:v>New equity (£m)</x:v>
      </x:c>
      <x:c r="B7" s="44" t="n">
        <x:v>3350</x:v>
      </x:c>
      <x:c r="C7" s="41"/>
      <x:c r="D7" s="41" t="str">
        <x:v>H1 FY26 underlying revenue (£m)</x:v>
      </x:c>
      <x:c r="E7" s="44" t="n">
        <x:v>1880.2</x:v>
      </x:c>
      <x:c r="F7" s="41"/>
      <x:c r="G7" s="41"/>
      <x:c r="H7" s="41"/>
    </x:row>
    <x:row r="8">
      <x:c r="A8" s="41" t="str">
        <x:v>Day-1 debt (£m)</x:v>
      </x:c>
      <x:c r="B8" s="44" t="n">
        <x:v>3250</x:v>
      </x:c>
      <x:c r="C8" s="41"/>
      <x:c r="D8" s="41" t="str">
        <x:v>H1 FY26 underlying EBITDA (£m)</x:v>
      </x:c>
      <x:c r="E8" s="44" t="n">
        <x:v>1211.5</x:v>
      </x:c>
      <x:c r="F8" s="41"/>
      <x:c r="G8" s="41"/>
      <x:c r="H8" s="41"/>
    </x:row>
    <x:row r="9">
      <x:c r="A9" s="41" t="str">
        <x:v>Committed undrawn debt (£m)</x:v>
      </x:c>
      <x:c r="B9" s="44" t="n">
        <x:v>3300</x:v>
      </x:c>
      <x:c r="C9" s="41"/>
      <x:c r="D9" s="41" t="str">
        <x:v>H1 FY26 capital investment (£m)</x:v>
      </x:c>
      <x:c r="E9" s="44" t="n">
        <x:v>1260</x:v>
      </x:c>
      <x:c r="F9" s="41"/>
      <x:c r="G9" s="41"/>
      <x:c r="H9" s="41"/>
    </x:row>
    <x:row r="10">
      <x:c r="A10" s="41" t="str">
        <x:v>Total new capital capacity (£m)</x:v>
      </x:c>
      <x:c r="B10" s="44" t="n">
        <x:v>9900</x:v>
      </x:c>
      <x:c r="C10" s="41"/>
      <x:c r="D10" s="41" t="str">
        <x:v>Liquidity at 30 Sep 2025 (£m)</x:v>
      </x:c>
      <x:c r="E10" s="44" t="n">
        <x:v>861.7</x:v>
      </x:c>
      <x:c r="F10" s="41"/>
      <x:c r="G10" s="41"/>
      <x:c r="H10" s="41"/>
    </x:row>
    <x:row r="11">
      <x:c r="A11" s="41" t="str">
        <x:v>Class A write-off</x:v>
      </x:c>
      <x:c r="B11" s="45" t="n">
        <x:v>0.3</x:v>
      </x:c>
      <x:c r="C11" s="41"/>
      <x:c r="D11" s="41" t="str">
        <x:v>Statutory net debt at 30 Sep 2025 (£m)</x:v>
      </x:c>
      <x:c r="E11" s="44" t="n">
        <x:v>17626.9</x:v>
      </x:c>
      <x:c r="F11" s="41"/>
      <x:c r="G11" s="41"/>
      <x:c r="H11" s="41"/>
    </x:row>
    <x:row r="12">
      <x:c r="A12" s="41" t="str">
        <x:v>Class B write-off</x:v>
      </x:c>
      <x:c r="B12" s="45" t="n">
        <x:v>1</x:v>
      </x:c>
      <x:c r="C12" s="41"/>
      <x:c r="D12" s="41" t="str">
        <x:v>Senior gearing at 30 Sep 2025</x:v>
      </x:c>
      <x:c r="E12" s="45" t="n">
        <x:v>0.859</x:v>
      </x:c>
      <x:c r="F12" s="41"/>
      <x:c r="G12" s="41"/>
      <x:c r="H12" s="41"/>
    </x:row>
    <x:row r="13">
      <x:c r="A13" s="41" t="str">
        <x:v>Day-1 net gearing</x:v>
      </x:c>
      <x:c r="B13" s="45" t="n">
        <x:v>0.52</x:v>
      </x:c>
      <x:c r="C13" s="41"/>
      <x:c r="D13" s="41" t="str">
        <x:v>AMP8 proposed totex (£m)</x:v>
      </x:c>
      <x:c r="E13" s="44" t="n">
        <x:v>20400</x:v>
      </x:c>
      <x:c r="F13" s="41"/>
      <x:c r="G13" s="41"/>
      <x:c r="H13" s="41"/>
    </x:row>
    <x:row r="14">
      <x:c r="A14" s="41" t="str">
        <x:v>End-AMP net gearing</x:v>
      </x:c>
      <x:c r="B14" s="45" t="n">
        <x:v>0.6</x:v>
      </x:c>
      <x:c r="C14" s="41"/>
      <x:c r="D14" s="41"/>
      <x:c r="E14" s="41"/>
      <x:c r="F14" s="41"/>
      <x:c r="G14" s="41"/>
      <x:c r="H14" s="41"/>
    </x:row>
    <x:row r="15">
      <x:c r="A15" s="41"/>
      <x:c r="B15" s="41"/>
      <x:c r="C15" s="41"/>
      <x:c r="D15" s="41"/>
      <x:c r="E15" s="41"/>
      <x:c r="F15" s="41"/>
      <x:c r="G15" s="41"/>
      <x:c r="H15" s="41"/>
    </x:row>
    <x:row r="16">
      <x:c r="A16" s="42" t="str">
        <x:v>Analytical takeaway</x:v>
      </x:c>
      <x:c r="B16" s="42"/>
      <x:c r="C16" s="42"/>
      <x:c r="D16" s="42"/>
      <x:c r="E16" s="42"/>
      <x:c r="F16" s="42"/>
      <x:c r="G16" s="41"/>
      <x:c r="H16" s="41"/>
    </x:row>
    <x:row r="17">
      <x:c r="A17" s="41" t="str">
        <x:v>The March 2026 London &amp; Valley Water proposal is a balance-sheet reset rather than a conventional refinancing. It combines £3.35bn of new equity with a 30% Class A haircut, a full Class B wipeout and a much lower day-1 gearing target. The key question is whether that reset creates enough headroom for a capital-intensive AMP8 turnaround without leverage rebuilding to distressed levels.</x:v>
      </x:c>
      <x:c r="B17" s="41"/>
      <x:c r="C17" s="41"/>
      <x:c r="D17" s="41"/>
      <x:c r="E17" s="41"/>
      <x:c r="F17" s="41"/>
      <x:c r="G17" s="41"/>
      <x:c r="H17" s="41"/>
    </x:row>
    <x:row r="18">
      <x:c r="A18" s="41"/>
      <x:c r="B18" s="41"/>
      <x:c r="C18" s="41"/>
      <x:c r="D18" s="41"/>
      <x:c r="E18" s="41"/>
      <x:c r="F18" s="41"/>
      <x:c r="G18" s="41"/>
      <x:c r="H18" s="41"/>
    </x:row>
    <x:row r="19">
      <x:c r="A19" s="41"/>
      <x:c r="B19" s="41"/>
      <x:c r="C19" s="41"/>
      <x:c r="D19" s="41"/>
      <x:c r="E19" s="41"/>
      <x:c r="F19" s="41"/>
      <x:c r="G19" s="41"/>
      <x:c r="H19" s="41"/>
    </x:row>
    <x:row r="20">
      <x:c r="A20" s="41"/>
      <x:c r="B20" s="41"/>
      <x:c r="C20" s="41"/>
      <x:c r="D20" s="41"/>
      <x:c r="E20" s="41"/>
      <x:c r="F20" s="41"/>
      <x:c r="G20" s="41"/>
      <x:c r="H20" s="41"/>
    </x:row>
    <x:row r="21">
      <x:c r="A21" s="41"/>
      <x:c r="B21" s="41"/>
      <x:c r="C21" s="41"/>
      <x:c r="D21" s="41"/>
      <x:c r="E21" s="41"/>
      <x:c r="F21" s="41"/>
      <x:c r="G21" s="41"/>
      <x:c r="H21" s="41"/>
    </x:row>
    <x:row r="22">
      <x:c r="A22" s="41"/>
      <x:c r="B22" s="41"/>
      <x:c r="C22" s="41"/>
      <x:c r="D22" s="41"/>
      <x:c r="E22" s="41"/>
      <x:c r="F22" s="41"/>
      <x:c r="G22" s="41"/>
      <x:c r="H22" s="41"/>
    </x:row>
    <x:row r="23">
      <x:c r="A23" s="41"/>
      <x:c r="B23" s="41"/>
      <x:c r="C23" s="41"/>
      <x:c r="D23" s="41"/>
      <x:c r="E23" s="41"/>
      <x:c r="F23" s="41"/>
      <x:c r="G23" s="41"/>
      <x:c r="H23" s="41"/>
    </x:row>
    <x:row r="24">
      <x:c r="A24" s="41"/>
      <x:c r="B24" s="41"/>
      <x:c r="C24" s="41"/>
      <x:c r="D24" s="41"/>
      <x:c r="E24" s="41"/>
      <x:c r="F24" s="41"/>
      <x:c r="G24" s="41"/>
      <x:c r="H24" s="41"/>
    </x:row>
    <x:row r="25">
      <x:c r="A25" s="41"/>
      <x:c r="B25" s="41"/>
      <x:c r="C25" s="41"/>
      <x:c r="D25" s="41"/>
      <x:c r="E25" s="41"/>
      <x:c r="F25" s="41"/>
      <x:c r="G25" s="41"/>
      <x:c r="H25" s="41"/>
    </x:row>
    <x:row r="26">
      <x:c r="A26" s="41"/>
      <x:c r="B26" s="41"/>
      <x:c r="C26" s="41"/>
      <x:c r="D26" s="41"/>
      <x:c r="E26" s="41"/>
      <x:c r="F26" s="41"/>
      <x:c r="G26" s="41"/>
      <x:c r="H26" s="41"/>
    </x:row>
    <x:row r="27">
      <x:c r="A27" s="41"/>
      <x:c r="B27" s="41"/>
      <x:c r="C27" s="41"/>
      <x:c r="D27" s="41"/>
      <x:c r="E27" s="41"/>
      <x:c r="F27" s="41"/>
      <x:c r="G27" s="41"/>
      <x:c r="H27" s="41"/>
    </x:row>
    <x:row r="28">
      <x:c r="A28" s="41"/>
      <x:c r="B28" s="41"/>
      <x:c r="C28" s="41"/>
      <x:c r="D28" s="41"/>
      <x:c r="E28" s="41"/>
      <x:c r="F28" s="41"/>
      <x:c r="G28" s="41"/>
      <x:c r="H28" s="41"/>
    </x:row>
    <x:row r="29">
      <x:c r="A29" s="41"/>
      <x:c r="B29" s="41"/>
      <x:c r="C29" s="41"/>
      <x:c r="D29" s="41"/>
      <x:c r="E29" s="41"/>
      <x:c r="F29" s="41"/>
      <x:c r="G29" s="41"/>
      <x:c r="H29" s="41"/>
    </x:row>
    <x:row r="30">
      <x:c r="A30" s="41"/>
      <x:c r="B30" s="41"/>
      <x:c r="C30" s="41"/>
      <x:c r="D30" s="41"/>
      <x:c r="E30" s="41"/>
      <x:c r="F30" s="41"/>
      <x:c r="G30" s="41"/>
      <x:c r="H30" s="41"/>
    </x:row>
    <x:row r="31">
      <x:c r="A31" s="41"/>
      <x:c r="B31" s="41"/>
      <x:c r="C31" s="41"/>
      <x:c r="D31" s="41"/>
      <x:c r="E31" s="41"/>
      <x:c r="F31" s="41"/>
      <x:c r="G31" s="41"/>
      <x:c r="H31" s="41"/>
    </x:row>
    <x:row r="32">
      <x:c r="A32" s="41"/>
      <x:c r="B32" s="41"/>
      <x:c r="C32" s="41"/>
      <x:c r="D32" s="41"/>
      <x:c r="E32" s="41"/>
      <x:c r="F32" s="41"/>
      <x:c r="G32" s="41"/>
      <x:c r="H32" s="41"/>
    </x:row>
    <x:row r="33">
      <x:c r="A33" s="41"/>
      <x:c r="B33" s="41"/>
      <x:c r="C33" s="41"/>
      <x:c r="D33" s="41"/>
      <x:c r="E33" s="41"/>
      <x:c r="F33" s="41"/>
      <x:c r="G33" s="41"/>
      <x:c r="H33" s="41"/>
    </x:row>
    <x:row r="34">
      <x:c r="A34" s="41"/>
      <x:c r="B34" s="41"/>
      <x:c r="C34" s="41"/>
      <x:c r="D34" s="41"/>
      <x:c r="E34" s="41"/>
      <x:c r="F34" s="41"/>
      <x:c r="G34" s="41"/>
      <x:c r="H34" s="41"/>
    </x:row>
    <x:row r="35">
      <x:c r="A35" s="41"/>
      <x:c r="B35" s="41"/>
      <x:c r="C35" s="41"/>
      <x:c r="D35" s="41"/>
      <x:c r="E35" s="41"/>
      <x:c r="F35" s="41"/>
      <x:c r="G35" s="41"/>
      <x:c r="H35" s="41"/>
    </x:row>
    <x:row r="36">
      <x:c r="A36" s="41"/>
      <x:c r="B36" s="41"/>
      <x:c r="C36" s="41"/>
      <x:c r="D36" s="41"/>
      <x:c r="E36" s="41"/>
      <x:c r="F36" s="41"/>
      <x:c r="G36" s="41"/>
      <x:c r="H36" s="41"/>
    </x:row>
    <x:row r="37">
      <x:c r="A37" s="41"/>
      <x:c r="B37" s="41"/>
      <x:c r="C37" s="41"/>
      <x:c r="D37" s="41"/>
      <x:c r="E37" s="41"/>
      <x:c r="F37" s="41"/>
      <x:c r="G37" s="41"/>
      <x:c r="H37" s="41"/>
    </x:row>
    <x:row r="38">
      <x:c r="A38" s="41"/>
      <x:c r="B38" s="41"/>
      <x:c r="C38" s="41"/>
      <x:c r="D38" s="41"/>
      <x:c r="E38" s="41"/>
      <x:c r="F38" s="41"/>
      <x:c r="G38" s="41"/>
      <x:c r="H38" s="41"/>
    </x:row>
    <x:row r="39">
      <x:c r="A39" s="41"/>
      <x:c r="B39" s="41"/>
      <x:c r="C39" s="41"/>
      <x:c r="D39" s="41"/>
      <x:c r="E39" s="41"/>
      <x:c r="F39" s="41"/>
      <x:c r="G39" s="41"/>
      <x:c r="H39" s="41"/>
    </x:row>
    <x:row r="40">
      <x:c r="A40" s="41"/>
      <x:c r="B40" s="41"/>
      <x:c r="C40" s="41"/>
      <x:c r="D40" s="41"/>
      <x:c r="E40" s="41"/>
      <x:c r="F40" s="41"/>
      <x:c r="G40" s="41"/>
      <x:c r="H40" s="41"/>
    </x:row>
    <x:row r="41">
      <x:c r="A41" s="41"/>
      <x:c r="B41" s="41"/>
      <x:c r="C41" s="41"/>
      <x:c r="D41" s="41"/>
      <x:c r="E41" s="41"/>
      <x:c r="F41" s="41"/>
      <x:c r="G41" s="41"/>
      <x:c r="H41" s="41"/>
    </x:row>
    <x:row r="42">
      <x:c r="A42" s="41"/>
      <x:c r="B42" s="41"/>
      <x:c r="C42" s="41"/>
      <x:c r="D42" s="41"/>
      <x:c r="E42" s="41"/>
      <x:c r="F42" s="41"/>
      <x:c r="G42" s="41"/>
      <x:c r="H42" s="41"/>
    </x:row>
    <x:row r="43">
      <x:c r="A43" s="41"/>
      <x:c r="B43" s="41"/>
      <x:c r="C43" s="41"/>
      <x:c r="D43" s="41"/>
      <x:c r="E43" s="41"/>
      <x:c r="F43" s="41"/>
      <x:c r="G43" s="41"/>
      <x:c r="H43" s="41"/>
    </x:row>
    <x:row r="44">
      <x:c r="A44" s="41"/>
      <x:c r="B44" s="41"/>
      <x:c r="C44" s="41"/>
      <x:c r="D44" s="41"/>
      <x:c r="E44" s="41"/>
      <x:c r="F44" s="41"/>
      <x:c r="G44" s="41"/>
      <x:c r="H44" s="41"/>
    </x:row>
    <x:row r="45">
      <x:c r="A45" s="41"/>
      <x:c r="B45" s="41"/>
      <x:c r="C45" s="41"/>
      <x:c r="D45" s="41"/>
      <x:c r="E45" s="41"/>
      <x:c r="F45" s="41"/>
      <x:c r="G45" s="41"/>
      <x:c r="H45" s="41"/>
    </x:row>
    <x:row r="46">
      <x:c r="A46" s="41"/>
      <x:c r="B46" s="41"/>
      <x:c r="C46" s="41"/>
      <x:c r="D46" s="41"/>
      <x:c r="E46" s="41"/>
      <x:c r="F46" s="41"/>
      <x:c r="G46" s="41"/>
      <x:c r="H46" s="41"/>
    </x:row>
    <x:row r="47">
      <x:c r="A47" s="41"/>
      <x:c r="B47" s="41"/>
      <x:c r="C47" s="41"/>
      <x:c r="D47" s="41"/>
      <x:c r="E47" s="41"/>
      <x:c r="F47" s="41"/>
      <x:c r="G47" s="41"/>
      <x:c r="H47" s="41"/>
    </x:row>
    <x:row r="48">
      <x:c r="A48" s="41"/>
      <x:c r="B48" s="41"/>
      <x:c r="C48" s="41"/>
      <x:c r="D48" s="41"/>
      <x:c r="E48" s="41"/>
      <x:c r="F48" s="41"/>
      <x:c r="G48" s="41"/>
      <x:c r="H48" s="41"/>
    </x:row>
    <x:row r="49">
      <x:c r="A49" s="41"/>
      <x:c r="B49" s="41"/>
      <x:c r="C49" s="41"/>
      <x:c r="D49" s="41"/>
      <x:c r="E49" s="41"/>
      <x:c r="F49" s="41"/>
      <x:c r="G49" s="41"/>
      <x:c r="H49" s="41"/>
    </x:row>
    <x:row r="50">
      <x:c r="A50" s="41"/>
      <x:c r="B50" s="41"/>
      <x:c r="C50" s="41"/>
      <x:c r="D50" s="41"/>
      <x:c r="E50" s="41"/>
      <x:c r="F50" s="41"/>
      <x:c r="G50" s="41"/>
      <x:c r="H50" s="41"/>
    </x:row>
    <x:row r="51">
      <x:c r="A51" s="41"/>
      <x:c r="B51" s="41"/>
      <x:c r="C51" s="41"/>
      <x:c r="D51" s="41"/>
      <x:c r="E51" s="41"/>
      <x:c r="F51" s="41"/>
      <x:c r="G51" s="41"/>
      <x:c r="H51" s="41"/>
    </x:row>
    <x:row r="52">
      <x:c r="A52" s="41"/>
      <x:c r="B52" s="41"/>
      <x:c r="C52" s="41"/>
      <x:c r="D52" s="41"/>
      <x:c r="E52" s="41"/>
      <x:c r="F52" s="41"/>
      <x:c r="G52" s="41"/>
      <x:c r="H52" s="41"/>
    </x:row>
    <x:row r="53">
      <x:c r="A53" s="41"/>
      <x:c r="B53" s="41"/>
      <x:c r="C53" s="41"/>
      <x:c r="D53" s="41"/>
      <x:c r="E53" s="41"/>
      <x:c r="F53" s="41"/>
      <x:c r="G53" s="41"/>
      <x:c r="H53" s="41"/>
    </x:row>
    <x:row r="54">
      <x:c r="A54" s="41"/>
      <x:c r="B54" s="41"/>
      <x:c r="C54" s="41"/>
      <x:c r="D54" s="41"/>
      <x:c r="E54" s="41"/>
      <x:c r="F54" s="41"/>
      <x:c r="G54" s="41"/>
      <x:c r="H54" s="41"/>
    </x:row>
    <x:row r="55">
      <x:c r="A55" s="41"/>
      <x:c r="B55" s="41"/>
      <x:c r="C55" s="41"/>
      <x:c r="D55" s="41"/>
      <x:c r="E55" s="41"/>
      <x:c r="F55" s="41"/>
      <x:c r="G55" s="41"/>
      <x:c r="H55" s="41"/>
    </x:row>
    <x:row r="56">
      <x:c r="A56" s="41"/>
      <x:c r="B56" s="41"/>
      <x:c r="C56" s="41"/>
      <x:c r="D56" s="41"/>
      <x:c r="E56" s="41"/>
      <x:c r="F56" s="41"/>
      <x:c r="G56" s="41"/>
      <x:c r="H56" s="41"/>
    </x:row>
    <x:row r="57">
      <x:c r="A57" s="41"/>
      <x:c r="B57" s="41"/>
      <x:c r="C57" s="41"/>
      <x:c r="D57" s="41"/>
      <x:c r="E57" s="41"/>
      <x:c r="F57" s="41"/>
      <x:c r="G57" s="41"/>
      <x:c r="H57" s="41"/>
    </x:row>
    <x:row r="58">
      <x:c r="A58" s="41"/>
      <x:c r="B58" s="41"/>
      <x:c r="C58" s="41"/>
      <x:c r="D58" s="41"/>
      <x:c r="E58" s="41"/>
      <x:c r="F58" s="41"/>
      <x:c r="G58" s="41"/>
      <x:c r="H58" s="41"/>
    </x:row>
    <x:row r="59">
      <x:c r="A59" s="41"/>
      <x:c r="B59" s="41"/>
      <x:c r="C59" s="41"/>
      <x:c r="D59" s="41"/>
      <x:c r="E59" s="41"/>
      <x:c r="F59" s="41"/>
      <x:c r="G59" s="41"/>
      <x:c r="H59" s="41"/>
    </x:row>
    <x:row r="60">
      <x:c r="A60" s="41"/>
      <x:c r="B60" s="41"/>
      <x:c r="C60" s="41"/>
      <x:c r="D60" s="41"/>
      <x:c r="E60" s="41"/>
      <x:c r="F60" s="41"/>
      <x:c r="G60" s="41"/>
      <x:c r="H60" s="41"/>
    </x:row>
    <x:row r="61">
      <x:c r="A61" s="41"/>
      <x:c r="B61" s="41"/>
      <x:c r="C61" s="41"/>
      <x:c r="D61" s="41"/>
      <x:c r="E61" s="41"/>
      <x:c r="F61" s="41"/>
      <x:c r="G61" s="41"/>
      <x:c r="H61" s="41"/>
    </x:row>
    <x:row r="62">
      <x:c r="A62" s="41"/>
      <x:c r="B62" s="41"/>
      <x:c r="C62" s="41"/>
      <x:c r="D62" s="41"/>
      <x:c r="E62" s="41"/>
      <x:c r="F62" s="41"/>
      <x:c r="G62" s="41"/>
      <x:c r="H62" s="41"/>
    </x:row>
    <x:row r="63">
      <x:c r="A63" s="41"/>
      <x:c r="B63" s="41"/>
      <x:c r="C63" s="41"/>
      <x:c r="D63" s="41"/>
      <x:c r="E63" s="41"/>
      <x:c r="F63" s="41"/>
      <x:c r="G63" s="41"/>
      <x:c r="H63" s="41"/>
    </x:row>
    <x:row r="64">
      <x:c r="A64" s="41"/>
      <x:c r="B64" s="41"/>
      <x:c r="C64" s="41"/>
      <x:c r="D64" s="41"/>
      <x:c r="E64" s="41"/>
      <x:c r="F64" s="41"/>
      <x:c r="G64" s="41"/>
      <x:c r="H64" s="41"/>
    </x:row>
    <x:row r="65">
      <x:c r="A65" s="41"/>
      <x:c r="B65" s="41"/>
      <x:c r="C65" s="41"/>
      <x:c r="D65" s="41"/>
      <x:c r="E65" s="41"/>
      <x:c r="F65" s="41"/>
      <x:c r="G65" s="41"/>
      <x:c r="H65" s="41"/>
    </x:row>
    <x:row r="66">
      <x:c r="A66" s="41"/>
      <x:c r="B66" s="41"/>
      <x:c r="C66" s="41"/>
      <x:c r="D66" s="41"/>
      <x:c r="E66" s="41"/>
      <x:c r="F66" s="41"/>
      <x:c r="G66" s="41"/>
      <x:c r="H66" s="41"/>
    </x:row>
    <x:row r="67">
      <x:c r="A67" s="41"/>
      <x:c r="B67" s="41"/>
      <x:c r="C67" s="41"/>
      <x:c r="D67" s="41"/>
      <x:c r="E67" s="41"/>
      <x:c r="F67" s="41"/>
      <x:c r="G67" s="41"/>
      <x:c r="H67" s="41"/>
    </x:row>
    <x:row r="68">
      <x:c r="A68" s="41"/>
      <x:c r="B68" s="41"/>
      <x:c r="C68" s="41"/>
      <x:c r="D68" s="41"/>
      <x:c r="E68" s="41"/>
      <x:c r="F68" s="41"/>
      <x:c r="G68" s="41"/>
      <x:c r="H68" s="41"/>
    </x:row>
    <x:row r="69">
      <x:c r="A69" s="41"/>
      <x:c r="B69" s="41"/>
      <x:c r="C69" s="41"/>
      <x:c r="D69" s="41"/>
      <x:c r="E69" s="41"/>
      <x:c r="F69" s="41"/>
      <x:c r="G69" s="41"/>
      <x:c r="H69" s="41"/>
    </x:row>
    <x:row r="70">
      <x:c r="A70" s="41"/>
      <x:c r="B70" s="41"/>
      <x:c r="C70" s="41"/>
      <x:c r="D70" s="41"/>
      <x:c r="E70" s="41"/>
      <x:c r="F70" s="41"/>
      <x:c r="G70" s="41"/>
      <x:c r="H70" s="41"/>
    </x:row>
    <x:row r="71">
      <x:c r="A71" s="41"/>
      <x:c r="B71" s="41"/>
      <x:c r="C71" s="41"/>
      <x:c r="D71" s="41"/>
      <x:c r="E71" s="41"/>
      <x:c r="F71" s="41"/>
      <x:c r="G71" s="41"/>
      <x:c r="H71" s="41"/>
    </x:row>
    <x:row r="72">
      <x:c r="A72" s="41"/>
      <x:c r="B72" s="41"/>
      <x:c r="C72" s="41"/>
      <x:c r="D72" s="41"/>
      <x:c r="E72" s="41"/>
      <x:c r="F72" s="41"/>
      <x:c r="G72" s="41"/>
      <x:c r="H72" s="41"/>
    </x:row>
    <x:row r="73">
      <x:c r="A73" s="41"/>
      <x:c r="B73" s="41"/>
      <x:c r="C73" s="41"/>
      <x:c r="D73" s="41"/>
      <x:c r="E73" s="41"/>
      <x:c r="F73" s="41"/>
      <x:c r="G73" s="41"/>
      <x:c r="H73" s="41"/>
    </x:row>
    <x:row r="74">
      <x:c r="A74" s="41"/>
      <x:c r="B74" s="41"/>
      <x:c r="C74" s="41"/>
      <x:c r="D74" s="41"/>
      <x:c r="E74" s="41"/>
      <x:c r="F74" s="41"/>
      <x:c r="G74" s="41"/>
      <x:c r="H74" s="41"/>
    </x:row>
    <x:row r="75">
      <x:c r="A75" s="41"/>
      <x:c r="B75" s="41"/>
      <x:c r="C75" s="41"/>
      <x:c r="D75" s="41"/>
      <x:c r="E75" s="41"/>
      <x:c r="F75" s="41"/>
      <x:c r="G75" s="41"/>
      <x:c r="H75" s="41"/>
    </x:row>
    <x:row r="76">
      <x:c r="A76" s="41"/>
      <x:c r="B76" s="41"/>
      <x:c r="C76" s="41"/>
      <x:c r="D76" s="41"/>
      <x:c r="E76" s="41"/>
      <x:c r="F76" s="41"/>
      <x:c r="G76" s="41"/>
      <x:c r="H76" s="41"/>
    </x:row>
    <x:row r="77">
      <x:c r="A77" s="41"/>
      <x:c r="B77" s="41"/>
      <x:c r="C77" s="41"/>
      <x:c r="D77" s="41"/>
      <x:c r="E77" s="41"/>
      <x:c r="F77" s="41"/>
      <x:c r="G77" s="41"/>
      <x:c r="H77" s="41"/>
    </x:row>
    <x:row r="78">
      <x:c r="A78" s="41"/>
      <x:c r="B78" s="41"/>
      <x:c r="C78" s="41"/>
      <x:c r="D78" s="41"/>
      <x:c r="E78" s="41"/>
      <x:c r="F78" s="41"/>
      <x:c r="G78" s="41"/>
      <x:c r="H78" s="41"/>
    </x:row>
    <x:row r="79">
      <x:c r="A79" s="41"/>
      <x:c r="B79" s="41"/>
      <x:c r="C79" s="41"/>
      <x:c r="D79" s="41"/>
      <x:c r="E79" s="41"/>
      <x:c r="F79" s="41"/>
      <x:c r="G79" s="41"/>
      <x:c r="H79" s="41"/>
    </x:row>
    <x:row r="80">
      <x:c r="A80" s="41"/>
      <x:c r="B80" s="41"/>
      <x:c r="C80" s="41"/>
      <x:c r="D80" s="41"/>
      <x:c r="E80" s="41"/>
      <x:c r="F80" s="41"/>
      <x:c r="G80" s="41"/>
      <x:c r="H80" s="41"/>
    </x:row>
    <x:row r="81">
      <x:c r="A81" s="41"/>
      <x:c r="B81" s="41"/>
      <x:c r="C81" s="41"/>
      <x:c r="D81" s="41"/>
      <x:c r="E81" s="41"/>
      <x:c r="F81" s="41"/>
      <x:c r="G81" s="41"/>
      <x:c r="H81" s="41"/>
    </x:row>
    <x:row r="82">
      <x:c r="A82" s="41"/>
      <x:c r="B82" s="41"/>
      <x:c r="C82" s="41"/>
      <x:c r="D82" s="41"/>
      <x:c r="E82" s="41"/>
      <x:c r="F82" s="41"/>
      <x:c r="G82" s="41"/>
      <x:c r="H82" s="41"/>
    </x:row>
    <x:row r="83">
      <x:c r="A83" s="41"/>
      <x:c r="B83" s="41"/>
      <x:c r="C83" s="41"/>
      <x:c r="D83" s="41"/>
      <x:c r="E83" s="41"/>
      <x:c r="F83" s="41"/>
      <x:c r="G83" s="41"/>
      <x:c r="H83" s="41"/>
    </x:row>
    <x:row r="84">
      <x:c r="A84" s="41"/>
      <x:c r="B84" s="41"/>
      <x:c r="C84" s="41"/>
      <x:c r="D84" s="41"/>
      <x:c r="E84" s="41"/>
      <x:c r="F84" s="41"/>
      <x:c r="G84" s="41"/>
      <x:c r="H84" s="41"/>
    </x:row>
    <x:row r="85">
      <x:c r="A85" s="41"/>
      <x:c r="B85" s="41"/>
      <x:c r="C85" s="41"/>
      <x:c r="D85" s="41"/>
      <x:c r="E85" s="41"/>
      <x:c r="F85" s="41"/>
      <x:c r="G85" s="41"/>
      <x:c r="H85" s="41"/>
    </x:row>
    <x:row r="86">
      <x:c r="A86" s="41"/>
      <x:c r="B86" s="41"/>
      <x:c r="C86" s="41"/>
      <x:c r="D86" s="41"/>
      <x:c r="E86" s="41"/>
      <x:c r="F86" s="41"/>
      <x:c r="G86" s="41"/>
      <x:c r="H86" s="41"/>
    </x:row>
    <x:row r="87">
      <x:c r="A87" s="41"/>
      <x:c r="B87" s="41"/>
      <x:c r="C87" s="41"/>
      <x:c r="D87" s="41"/>
      <x:c r="E87" s="41"/>
      <x:c r="F87" s="41"/>
      <x:c r="G87" s="41"/>
      <x:c r="H87" s="41"/>
    </x:row>
    <x:row r="88">
      <x:c r="A88" s="41"/>
      <x:c r="B88" s="41"/>
      <x:c r="C88" s="41"/>
      <x:c r="D88" s="41"/>
      <x:c r="E88" s="41"/>
      <x:c r="F88" s="41"/>
      <x:c r="G88" s="41"/>
      <x:c r="H88" s="41"/>
    </x:row>
    <x:row r="89">
      <x:c r="A89" s="41"/>
      <x:c r="B89" s="41"/>
      <x:c r="C89" s="41"/>
      <x:c r="D89" s="41"/>
      <x:c r="E89" s="41"/>
      <x:c r="F89" s="41"/>
      <x:c r="G89" s="41"/>
      <x:c r="H89" s="41"/>
    </x:row>
    <x:row r="90">
      <x:c r="A90" s="41"/>
      <x:c r="B90" s="41"/>
      <x:c r="C90" s="41"/>
      <x:c r="D90" s="41"/>
      <x:c r="E90" s="41"/>
      <x:c r="F90" s="41"/>
      <x:c r="G90" s="41"/>
      <x:c r="H90" s="41"/>
    </x:row>
    <x:row r="91">
      <x:c r="A91" s="41"/>
      <x:c r="B91" s="41"/>
      <x:c r="C91" s="41"/>
      <x:c r="D91" s="41"/>
      <x:c r="E91" s="41"/>
      <x:c r="F91" s="41"/>
      <x:c r="G91" s="41"/>
      <x:c r="H91" s="41"/>
    </x:row>
    <x:row r="92">
      <x:c r="A92" s="41"/>
      <x:c r="B92" s="41"/>
      <x:c r="C92" s="41"/>
      <x:c r="D92" s="41"/>
      <x:c r="E92" s="41"/>
      <x:c r="F92" s="41"/>
      <x:c r="G92" s="41"/>
      <x:c r="H92" s="41"/>
    </x:row>
    <x:row r="93">
      <x:c r="A93" s="41"/>
      <x:c r="B93" s="41"/>
      <x:c r="C93" s="41"/>
      <x:c r="D93" s="41"/>
      <x:c r="E93" s="41"/>
      <x:c r="F93" s="41"/>
      <x:c r="G93" s="41"/>
      <x:c r="H93" s="41"/>
    </x:row>
    <x:row r="94">
      <x:c r="A94" s="41"/>
      <x:c r="B94" s="41"/>
      <x:c r="C94" s="41"/>
      <x:c r="D94" s="41"/>
      <x:c r="E94" s="41"/>
      <x:c r="F94" s="41"/>
      <x:c r="G94" s="41"/>
      <x:c r="H94" s="41"/>
    </x:row>
    <x:row r="95">
      <x:c r="A95" s="41"/>
      <x:c r="B95" s="41"/>
      <x:c r="C95" s="41"/>
      <x:c r="D95" s="41"/>
      <x:c r="E95" s="41"/>
      <x:c r="F95" s="41"/>
      <x:c r="G95" s="41"/>
      <x:c r="H95" s="41"/>
    </x:row>
    <x:row r="96">
      <x:c r="A96" s="41"/>
      <x:c r="B96" s="41"/>
      <x:c r="C96" s="41"/>
      <x:c r="D96" s="41"/>
      <x:c r="E96" s="41"/>
      <x:c r="F96" s="41"/>
      <x:c r="G96" s="41"/>
      <x:c r="H96" s="41"/>
    </x:row>
    <x:row r="97">
      <x:c r="A97" s="41"/>
      <x:c r="B97" s="41"/>
      <x:c r="C97" s="41"/>
      <x:c r="D97" s="41"/>
      <x:c r="E97" s="41"/>
      <x:c r="F97" s="41"/>
      <x:c r="G97" s="41"/>
      <x:c r="H97" s="41"/>
    </x:row>
    <x:row r="98">
      <x:c r="A98" s="41"/>
      <x:c r="B98" s="41"/>
      <x:c r="C98" s="41"/>
      <x:c r="D98" s="41"/>
      <x:c r="E98" s="41"/>
      <x:c r="F98" s="41"/>
      <x:c r="G98" s="41"/>
      <x:c r="H98" s="41"/>
    </x:row>
    <x:row r="99">
      <x:c r="A99" s="41"/>
      <x:c r="B99" s="41"/>
      <x:c r="C99" s="41"/>
      <x:c r="D99" s="41"/>
      <x:c r="E99" s="41"/>
      <x:c r="F99" s="41"/>
      <x:c r="G99" s="41"/>
      <x:c r="H99" s="41"/>
    </x:row>
    <x:row r="100">
      <x:c r="A100" s="41"/>
      <x:c r="B100" s="41"/>
      <x:c r="C100" s="41"/>
      <x:c r="D100" s="41"/>
      <x:c r="E100" s="41"/>
      <x:c r="F100" s="41"/>
      <x:c r="G100" s="41"/>
      <x:c r="H100" s="41"/>
    </x:row>
  </x:sheetData>
  <x:mergeCells>
    <x:mergeCell ref="A1:F1"/>
    <x:mergeCell ref="A5:F5"/>
    <x:mergeCell ref="D5:F5"/>
    <x:mergeCell ref="A16:F16"/>
    <x:mergeCell ref="A17:F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18" hidden="0" customWidth="1"/>
    <x:col min="3" max="3" width="18" hidden="0" customWidth="1"/>
    <x:col min="4" max="4" width="44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>
      <x:c r="A1" s="52" t="str">
        <x:v>Model Inputs &amp; Assumptions</x:v>
      </x:c>
      <x:c r="B1" s="52"/>
      <x:c r="C1" s="52"/>
      <x:c r="D1" s="52"/>
      <x:c r="E1" s="41"/>
      <x:c r="F1" s="41"/>
      <x:c r="G1" s="41"/>
      <x:c r="H1" s="41"/>
    </x:row>
    <x:row r="2">
      <x:c r="A2" s="41"/>
      <x:c r="B2" s="41"/>
      <x:c r="C2" s="41"/>
      <x:c r="D2" s="41"/>
      <x:c r="E2" s="41"/>
      <x:c r="F2" s="41"/>
      <x:c r="G2" s="41"/>
      <x:c r="H2" s="41"/>
    </x:row>
    <x:row r="3">
      <x:c r="A3" s="42" t="str">
        <x:v>Publicly disclosed inputs</x:v>
      </x:c>
      <x:c r="B3" s="42"/>
      <x:c r="C3" s="42"/>
      <x:c r="D3" s="42"/>
      <x:c r="E3" s="41"/>
      <x:c r="F3" s="41"/>
      <x:c r="G3" s="41"/>
      <x:c r="H3" s="41"/>
    </x:row>
    <x:row r="4">
      <x:c r="A4" s="43" t="str">
        <x:v>Input</x:v>
      </x:c>
      <x:c r="B4" s="43" t="str">
        <x:v>Value</x:v>
      </x:c>
      <x:c r="C4" s="43" t="str">
        <x:v>Units</x:v>
      </x:c>
      <x:c r="D4" s="43" t="str">
        <x:v>Source / note</x:v>
      </x:c>
      <x:c r="E4" s="41"/>
      <x:c r="F4" s="41"/>
      <x:c r="G4" s="41"/>
      <x:c r="H4" s="41"/>
    </x:row>
    <x:row r="5">
      <x:c r="A5" s="41" t="str">
        <x:v>Statutory net debt</x:v>
      </x:c>
      <x:c r="B5" s="44" t="n">
        <x:v>17626.9</x:v>
      </x:c>
      <x:c r="C5" s="41" t="str">
        <x:v>£m</x:v>
      </x:c>
      <x:c r="D5" s="41" t="str">
        <x:v>30 Sep 2025</x:v>
      </x:c>
      <x:c r="E5" s="41"/>
      <x:c r="F5" s="41"/>
      <x:c r="G5" s="41"/>
      <x:c r="H5" s="41"/>
    </x:row>
    <x:row r="6">
      <x:c r="A6" s="41" t="str">
        <x:v>Senior gearing</x:v>
      </x:c>
      <x:c r="B6" s="44" t="n">
        <x:v>0.859</x:v>
      </x:c>
      <x:c r="C6" s="41" t="str">
        <x:v>% RCV</x:v>
      </x:c>
      <x:c r="D6" s="41" t="str">
        <x:v>30 Sep 2025</x:v>
      </x:c>
      <x:c r="E6" s="41"/>
      <x:c r="F6" s="41"/>
      <x:c r="G6" s="41"/>
      <x:c r="H6" s="41"/>
    </x:row>
    <x:row r="7">
      <x:c r="A7" s="41" t="str">
        <x:v>Liquidity</x:v>
      </x:c>
      <x:c r="B7" s="44" t="n">
        <x:v>861.7</x:v>
      </x:c>
      <x:c r="C7" s="41" t="str">
        <x:v>£m</x:v>
      </x:c>
      <x:c r="D7" s="41" t="str">
        <x:v>30 Sep 2025</x:v>
      </x:c>
      <x:c r="E7" s="41"/>
      <x:c r="F7" s="41"/>
      <x:c r="G7" s="41"/>
      <x:c r="H7" s="41"/>
    </x:row>
    <x:row r="8">
      <x:c r="A8" s="41" t="str">
        <x:v>H1 revenue</x:v>
      </x:c>
      <x:c r="B8" s="44" t="n">
        <x:v>1880.2</x:v>
      </x:c>
      <x:c r="C8" s="41" t="str">
        <x:v>£m</x:v>
      </x:c>
      <x:c r="D8" s="41" t="str">
        <x:v>Underlying</x:v>
      </x:c>
      <x:c r="E8" s="41"/>
      <x:c r="F8" s="41"/>
      <x:c r="G8" s="41"/>
      <x:c r="H8" s="41"/>
    </x:row>
    <x:row r="9">
      <x:c r="A9" s="41" t="str">
        <x:v>H1 EBITDA</x:v>
      </x:c>
      <x:c r="B9" s="44" t="n">
        <x:v>1211.5</x:v>
      </x:c>
      <x:c r="C9" s="41" t="str">
        <x:v>£m</x:v>
      </x:c>
      <x:c r="D9" s="41" t="str">
        <x:v>Underlying</x:v>
      </x:c>
      <x:c r="E9" s="41"/>
      <x:c r="F9" s="41"/>
      <x:c r="G9" s="41"/>
      <x:c r="H9" s="41"/>
    </x:row>
    <x:row r="10">
      <x:c r="A10" s="41" t="str">
        <x:v>H1 capex</x:v>
      </x:c>
      <x:c r="B10" s="44" t="n">
        <x:v>1260</x:v>
      </x:c>
      <x:c r="C10" s="41" t="str">
        <x:v>£m</x:v>
      </x:c>
      <x:c r="D10" s="41" t="str">
        <x:v>Capital investment</x:v>
      </x:c>
      <x:c r="E10" s="41"/>
      <x:c r="F10" s="41"/>
      <x:c r="G10" s="41"/>
      <x:c r="H10" s="41"/>
    </x:row>
    <x:row r="11">
      <x:c r="A11" s="41" t="str">
        <x:v>Super senior facility drawn</x:v>
      </x:c>
      <x:c r="B11" s="44" t="n">
        <x:v>1430</x:v>
      </x:c>
      <x:c r="C11" s="41" t="str">
        <x:v>£m</x:v>
      </x:c>
      <x:c r="D11" s="41" t="str">
        <x:v>30 Sep 2025</x:v>
      </x:c>
      <x:c r="E11" s="41"/>
      <x:c r="F11" s="41"/>
      <x:c r="G11" s="41"/>
      <x:c r="H11" s="41"/>
    </x:row>
    <x:row r="12">
      <x:c r="A12" s="41" t="str">
        <x:v>New equity</x:v>
      </x:c>
      <x:c r="B12" s="44" t="n">
        <x:v>3350</x:v>
      </x:c>
      <x:c r="C12" s="41" t="str">
        <x:v>£m</x:v>
      </x:c>
      <x:c r="D12" s="41" t="str">
        <x:v>16 Mar 2026</x:v>
      </x:c>
      <x:c r="E12" s="41"/>
      <x:c r="F12" s="41"/>
      <x:c r="G12" s="41"/>
      <x:c r="H12" s="41"/>
    </x:row>
    <x:row r="13">
      <x:c r="A13" s="41" t="str">
        <x:v>Day-1 debt</x:v>
      </x:c>
      <x:c r="B13" s="44" t="n">
        <x:v>3250</x:v>
      </x:c>
      <x:c r="C13" s="41" t="str">
        <x:v>£m</x:v>
      </x:c>
      <x:c r="D13" s="41" t="str">
        <x:v>16 Mar 2026</x:v>
      </x:c>
      <x:c r="E13" s="41"/>
      <x:c r="F13" s="41"/>
      <x:c r="G13" s="41"/>
      <x:c r="H13" s="41"/>
    </x:row>
    <x:row r="14">
      <x:c r="A14" s="41" t="str">
        <x:v>Committed undrawn debt</x:v>
      </x:c>
      <x:c r="B14" s="44" t="n">
        <x:v>3300</x:v>
      </x:c>
      <x:c r="C14" s="41" t="str">
        <x:v>£m</x:v>
      </x:c>
      <x:c r="D14" s="41" t="str">
        <x:v>16 Mar 2026</x:v>
      </x:c>
      <x:c r="E14" s="41"/>
      <x:c r="F14" s="41"/>
      <x:c r="G14" s="41"/>
      <x:c r="H14" s="41"/>
    </x:row>
    <x:row r="15">
      <x:c r="A15" s="41" t="str">
        <x:v>Class A haircut</x:v>
      </x:c>
      <x:c r="B15" s="45" t="n">
        <x:v>0.3</x:v>
      </x:c>
      <x:c r="C15" s="41" t="str">
        <x:v>%</x:v>
      </x:c>
      <x:c r="D15" s="41" t="str">
        <x:v>16 Mar 2026</x:v>
      </x:c>
      <x:c r="E15" s="41"/>
      <x:c r="F15" s="41"/>
      <x:c r="G15" s="41"/>
      <x:c r="H15" s="41"/>
    </x:row>
    <x:row r="16">
      <x:c r="A16" s="41" t="str">
        <x:v>Class B haircut</x:v>
      </x:c>
      <x:c r="B16" s="45" t="n">
        <x:v>1</x:v>
      </x:c>
      <x:c r="C16" s="41" t="str">
        <x:v>%</x:v>
      </x:c>
      <x:c r="D16" s="41" t="str">
        <x:v>16 Mar 2026</x:v>
      </x:c>
      <x:c r="E16" s="41"/>
      <x:c r="F16" s="41"/>
      <x:c r="G16" s="41"/>
      <x:c r="H16" s="41"/>
    </x:row>
    <x:row r="17">
      <x:c r="A17" s="41"/>
      <x:c r="B17" s="41"/>
      <x:c r="C17" s="41"/>
      <x:c r="D17" s="41"/>
      <x:c r="E17" s="41"/>
      <x:c r="F17" s="41"/>
      <x:c r="G17" s="41"/>
      <x:c r="H17" s="41"/>
    </x:row>
    <x:row r="18">
      <x:c r="A18" s="42" t="str">
        <x:v>Illustrative modelling assumptions</x:v>
      </x:c>
      <x:c r="B18" s="42"/>
      <x:c r="C18" s="42"/>
      <x:c r="D18" s="42"/>
      <x:c r="E18" s="41"/>
      <x:c r="F18" s="41"/>
      <x:c r="G18" s="41"/>
      <x:c r="H18" s="41"/>
    </x:row>
    <x:row r="19">
      <x:c r="A19" s="43" t="str">
        <x:v>Assumption</x:v>
      </x:c>
      <x:c r="B19" s="43" t="str">
        <x:v>Value</x:v>
      </x:c>
      <x:c r="C19" s="43" t="str">
        <x:v>Units</x:v>
      </x:c>
      <x:c r="D19" s="43" t="str">
        <x:v>Comment</x:v>
      </x:c>
      <x:c r="E19" s="41"/>
      <x:c r="F19" s="41"/>
      <x:c r="G19" s="41"/>
      <x:c r="H19" s="41"/>
    </x:row>
    <x:row r="20">
      <x:c r="A20" s="41" t="str">
        <x:v>Illustrative Class A claim</x:v>
      </x:c>
      <x:c r="B20" s="53" t="n">
        <x:v>15000</x:v>
      </x:c>
      <x:c r="C20" s="41" t="str">
        <x:v>£m</x:v>
      </x:c>
      <x:c r="D20" s="41" t="str">
        <x:v>Placeholder; update with contemporaneous creditor schedule</x:v>
      </x:c>
      <x:c r="E20" s="41"/>
      <x:c r="F20" s="41"/>
      <x:c r="G20" s="41"/>
      <x:c r="H20" s="41"/>
    </x:row>
    <x:row r="21">
      <x:c r="A21" s="41" t="str">
        <x:v>Illustrative Class B claim</x:v>
      </x:c>
      <x:c r="B21" s="53" t="n">
        <x:v>1300</x:v>
      </x:c>
      <x:c r="C21" s="41" t="str">
        <x:v>£m</x:v>
      </x:c>
      <x:c r="D21" s="41" t="str">
        <x:v>Placeholder based on historical order of magnitude</x:v>
      </x:c>
      <x:c r="E21" s="41"/>
      <x:c r="F21" s="41"/>
      <x:c r="G21" s="41"/>
      <x:c r="H21" s="41"/>
    </x:row>
    <x:row r="22">
      <x:c r="A22" s="41" t="str">
        <x:v>Illustrative super senior claim</x:v>
      </x:c>
      <x:c r="B22" s="53" t="n">
        <x:v>1430</x:v>
      </x:c>
      <x:c r="C22" s="41" t="str">
        <x:v>£m</x:v>
      </x:c>
      <x:c r="D22" s="41" t="str">
        <x:v>Uses Sep-25 drawn facility</x:v>
      </x:c>
      <x:c r="E22" s="41"/>
      <x:c r="F22" s="41"/>
      <x:c r="G22" s="41"/>
      <x:c r="H22" s="41"/>
    </x:row>
    <x:row r="23">
      <x:c r="A23" s="41" t="str">
        <x:v>Opening RCV proxy</x:v>
      </x:c>
      <x:c r="B23" s="54" t="n">
        <x:f>B5/B6</x:f>
        <x:v>20520.25611175786</x:v>
      </x:c>
      <x:c r="C23" s="41" t="str">
        <x:v>£m</x:v>
      </x:c>
      <x:c r="D23" s="41" t="str">
        <x:v>Net debt / senior gearing proxy</x:v>
      </x:c>
      <x:c r="E23" s="41"/>
      <x:c r="F23" s="41"/>
      <x:c r="G23" s="41"/>
      <x:c r="H23" s="41"/>
    </x:row>
    <x:row r="24">
      <x:c r="A24" s="41" t="str">
        <x:v>RCV growth p.a.</x:v>
      </x:c>
      <x:c r="B24" s="55" t="n">
        <x:v>0.05</x:v>
      </x:c>
      <x:c r="C24" s="41" t="str">
        <x:v>%</x:v>
      </x:c>
      <x:c r="D24" s="41" t="str">
        <x:v>Illustrative</x:v>
      </x:c>
      <x:c r="E24" s="41"/>
      <x:c r="F24" s="41"/>
      <x:c r="G24" s="41"/>
      <x:c r="H24" s="41"/>
    </x:row>
    <x:row r="25">
      <x:c r="A25" s="41" t="str">
        <x:v>Net debt at end AMP</x:v>
      </x:c>
      <x:c r="B25" s="54" t="n">
        <x:f>B23*(1+B24)^4*60%</x:f>
        <x:v>14965.499733265426</x:v>
      </x:c>
      <x:c r="C25" s="41" t="str">
        <x:v>£m</x:v>
      </x:c>
      <x:c r="D25" s="41" t="str">
        <x:v>60% gearing</x:v>
      </x:c>
      <x:c r="E25" s="41"/>
      <x:c r="F25" s="41"/>
      <x:c r="G25" s="41"/>
      <x:c r="H25" s="41"/>
    </x:row>
    <x:row r="26">
      <x:c r="A26" s="41" t="str">
        <x:v>Long-term target net debt</x:v>
      </x:c>
      <x:c r="B26" s="54" t="n">
        <x:f>B23*(1+B24)^4*65%</x:f>
        <x:v>16212.624711037546</x:v>
      </x:c>
      <x:c r="C26" s="41" t="str">
        <x:v>£m</x:v>
      </x:c>
      <x:c r="D26" s="41" t="str">
        <x:v>65% gearing</x:v>
      </x:c>
      <x:c r="E26" s="41"/>
      <x:c r="F26" s="41"/>
      <x:c r="G26" s="41"/>
      <x:c r="H26" s="41"/>
    </x:row>
    <x:row r="27">
      <x:c r="A27" s="41"/>
      <x:c r="B27" s="41"/>
      <x:c r="C27" s="41"/>
      <x:c r="D27" s="41"/>
      <x:c r="E27" s="41"/>
      <x:c r="F27" s="41"/>
      <x:c r="G27" s="41"/>
      <x:c r="H27" s="41"/>
    </x:row>
    <x:row r="28">
      <x:c r="A28" s="41"/>
      <x:c r="B28" s="41"/>
      <x:c r="C28" s="41"/>
      <x:c r="D28" s="41"/>
      <x:c r="E28" s="41"/>
      <x:c r="F28" s="41"/>
      <x:c r="G28" s="41"/>
      <x:c r="H28" s="41"/>
    </x:row>
    <x:row r="29">
      <x:c r="A29" s="41"/>
      <x:c r="B29" s="41"/>
      <x:c r="C29" s="41"/>
      <x:c r="D29" s="41"/>
      <x:c r="E29" s="41"/>
      <x:c r="F29" s="41"/>
      <x:c r="G29" s="41"/>
      <x:c r="H29" s="41"/>
    </x:row>
    <x:row r="30">
      <x:c r="A30" s="41"/>
      <x:c r="B30" s="41"/>
      <x:c r="C30" s="41"/>
      <x:c r="D30" s="41"/>
      <x:c r="E30" s="41"/>
      <x:c r="F30" s="41"/>
      <x:c r="G30" s="41"/>
      <x:c r="H30" s="41"/>
    </x:row>
    <x:row r="31">
      <x:c r="A31" s="41"/>
      <x:c r="B31" s="41"/>
      <x:c r="C31" s="41"/>
      <x:c r="D31" s="41"/>
      <x:c r="E31" s="41"/>
      <x:c r="F31" s="41"/>
      <x:c r="G31" s="41"/>
      <x:c r="H31" s="41"/>
    </x:row>
    <x:row r="32">
      <x:c r="A32" s="41"/>
      <x:c r="B32" s="41"/>
      <x:c r="C32" s="41"/>
      <x:c r="D32" s="41"/>
      <x:c r="E32" s="41"/>
      <x:c r="F32" s="41"/>
      <x:c r="G32" s="41"/>
      <x:c r="H32" s="41"/>
    </x:row>
    <x:row r="33">
      <x:c r="A33" s="41"/>
      <x:c r="B33" s="41"/>
      <x:c r="C33" s="41"/>
      <x:c r="D33" s="41"/>
      <x:c r="E33" s="41"/>
      <x:c r="F33" s="41"/>
      <x:c r="G33" s="41"/>
      <x:c r="H33" s="41"/>
    </x:row>
    <x:row r="34">
      <x:c r="A34" s="41"/>
      <x:c r="B34" s="41"/>
      <x:c r="C34" s="41"/>
      <x:c r="D34" s="41"/>
      <x:c r="E34" s="41"/>
      <x:c r="F34" s="41"/>
      <x:c r="G34" s="41"/>
      <x:c r="H34" s="41"/>
    </x:row>
    <x:row r="35">
      <x:c r="A35" s="41"/>
      <x:c r="B35" s="41"/>
      <x:c r="C35" s="41"/>
      <x:c r="D35" s="41"/>
      <x:c r="E35" s="41"/>
      <x:c r="F35" s="41"/>
      <x:c r="G35" s="41"/>
      <x:c r="H35" s="41"/>
    </x:row>
    <x:row r="36">
      <x:c r="A36" s="41"/>
      <x:c r="B36" s="41"/>
      <x:c r="C36" s="41"/>
      <x:c r="D36" s="41"/>
      <x:c r="E36" s="41"/>
      <x:c r="F36" s="41"/>
      <x:c r="G36" s="41"/>
      <x:c r="H36" s="41"/>
    </x:row>
    <x:row r="37">
      <x:c r="A37" s="41"/>
      <x:c r="B37" s="41"/>
      <x:c r="C37" s="41"/>
      <x:c r="D37" s="41"/>
      <x:c r="E37" s="41"/>
      <x:c r="F37" s="41"/>
      <x:c r="G37" s="41"/>
      <x:c r="H37" s="41"/>
    </x:row>
    <x:row r="38">
      <x:c r="A38" s="41"/>
      <x:c r="B38" s="41"/>
      <x:c r="C38" s="41"/>
      <x:c r="D38" s="41"/>
      <x:c r="E38" s="41"/>
      <x:c r="F38" s="41"/>
      <x:c r="G38" s="41"/>
      <x:c r="H38" s="41"/>
    </x:row>
    <x:row r="39">
      <x:c r="A39" s="41"/>
      <x:c r="B39" s="41"/>
      <x:c r="C39" s="41"/>
      <x:c r="D39" s="41"/>
      <x:c r="E39" s="41"/>
      <x:c r="F39" s="41"/>
      <x:c r="G39" s="41"/>
      <x:c r="H39" s="41"/>
    </x:row>
    <x:row r="40">
      <x:c r="A40" s="41"/>
      <x:c r="B40" s="41"/>
      <x:c r="C40" s="41"/>
      <x:c r="D40" s="41"/>
      <x:c r="E40" s="41"/>
      <x:c r="F40" s="41"/>
      <x:c r="G40" s="41"/>
      <x:c r="H40" s="41"/>
    </x:row>
    <x:row r="41">
      <x:c r="A41" s="41"/>
      <x:c r="B41" s="41"/>
      <x:c r="C41" s="41"/>
      <x:c r="D41" s="41"/>
      <x:c r="E41" s="41"/>
      <x:c r="F41" s="41"/>
      <x:c r="G41" s="41"/>
      <x:c r="H41" s="41"/>
    </x:row>
    <x:row r="42">
      <x:c r="A42" s="41"/>
      <x:c r="B42" s="41"/>
      <x:c r="C42" s="41"/>
      <x:c r="D42" s="41"/>
      <x:c r="E42" s="41"/>
      <x:c r="F42" s="41"/>
      <x:c r="G42" s="41"/>
      <x:c r="H42" s="41"/>
    </x:row>
    <x:row r="43">
      <x:c r="A43" s="41"/>
      <x:c r="B43" s="41"/>
      <x:c r="C43" s="41"/>
      <x:c r="D43" s="41"/>
      <x:c r="E43" s="41"/>
      <x:c r="F43" s="41"/>
      <x:c r="G43" s="41"/>
      <x:c r="H43" s="41"/>
    </x:row>
    <x:row r="44">
      <x:c r="A44" s="41"/>
      <x:c r="B44" s="41"/>
      <x:c r="C44" s="41"/>
      <x:c r="D44" s="41"/>
      <x:c r="E44" s="41"/>
      <x:c r="F44" s="41"/>
      <x:c r="G44" s="41"/>
      <x:c r="H44" s="41"/>
    </x:row>
    <x:row r="45">
      <x:c r="A45" s="41"/>
      <x:c r="B45" s="41"/>
      <x:c r="C45" s="41"/>
      <x:c r="D45" s="41"/>
      <x:c r="E45" s="41"/>
      <x:c r="F45" s="41"/>
      <x:c r="G45" s="41"/>
      <x:c r="H45" s="41"/>
    </x:row>
    <x:row r="46">
      <x:c r="A46" s="41"/>
      <x:c r="B46" s="41"/>
      <x:c r="C46" s="41"/>
      <x:c r="D46" s="41"/>
      <x:c r="E46" s="41"/>
      <x:c r="F46" s="41"/>
      <x:c r="G46" s="41"/>
      <x:c r="H46" s="41"/>
    </x:row>
    <x:row r="47">
      <x:c r="A47" s="41"/>
      <x:c r="B47" s="41"/>
      <x:c r="C47" s="41"/>
      <x:c r="D47" s="41"/>
      <x:c r="E47" s="41"/>
      <x:c r="F47" s="41"/>
      <x:c r="G47" s="41"/>
      <x:c r="H47" s="41"/>
    </x:row>
    <x:row r="48">
      <x:c r="A48" s="41"/>
      <x:c r="B48" s="41"/>
      <x:c r="C48" s="41"/>
      <x:c r="D48" s="41"/>
      <x:c r="E48" s="41"/>
      <x:c r="F48" s="41"/>
      <x:c r="G48" s="41"/>
      <x:c r="H48" s="41"/>
    </x:row>
    <x:row r="49">
      <x:c r="A49" s="41"/>
      <x:c r="B49" s="41"/>
      <x:c r="C49" s="41"/>
      <x:c r="D49" s="41"/>
      <x:c r="E49" s="41"/>
      <x:c r="F49" s="41"/>
      <x:c r="G49" s="41"/>
      <x:c r="H49" s="41"/>
    </x:row>
    <x:row r="50">
      <x:c r="A50" s="41"/>
      <x:c r="B50" s="41"/>
      <x:c r="C50" s="41"/>
      <x:c r="D50" s="41"/>
      <x:c r="E50" s="41"/>
      <x:c r="F50" s="41"/>
      <x:c r="G50" s="41"/>
      <x:c r="H50" s="41"/>
    </x:row>
    <x:row r="51">
      <x:c r="A51" s="41"/>
      <x:c r="B51" s="41"/>
      <x:c r="C51" s="41"/>
      <x:c r="D51" s="41"/>
      <x:c r="E51" s="41"/>
      <x:c r="F51" s="41"/>
      <x:c r="G51" s="41"/>
      <x:c r="H51" s="41"/>
    </x:row>
    <x:row r="52">
      <x:c r="A52" s="41"/>
      <x:c r="B52" s="41"/>
      <x:c r="C52" s="41"/>
      <x:c r="D52" s="41"/>
      <x:c r="E52" s="41"/>
      <x:c r="F52" s="41"/>
      <x:c r="G52" s="41"/>
      <x:c r="H52" s="41"/>
    </x:row>
    <x:row r="53">
      <x:c r="A53" s="41"/>
      <x:c r="B53" s="41"/>
      <x:c r="C53" s="41"/>
      <x:c r="D53" s="41"/>
      <x:c r="E53" s="41"/>
      <x:c r="F53" s="41"/>
      <x:c r="G53" s="41"/>
      <x:c r="H53" s="41"/>
    </x:row>
    <x:row r="54">
      <x:c r="A54" s="41"/>
      <x:c r="B54" s="41"/>
      <x:c r="C54" s="41"/>
      <x:c r="D54" s="41"/>
      <x:c r="E54" s="41"/>
      <x:c r="F54" s="41"/>
      <x:c r="G54" s="41"/>
      <x:c r="H54" s="41"/>
    </x:row>
    <x:row r="55">
      <x:c r="A55" s="41"/>
      <x:c r="B55" s="41"/>
      <x:c r="C55" s="41"/>
      <x:c r="D55" s="41"/>
      <x:c r="E55" s="41"/>
      <x:c r="F55" s="41"/>
      <x:c r="G55" s="41"/>
      <x:c r="H55" s="41"/>
    </x:row>
    <x:row r="56">
      <x:c r="A56" s="41"/>
      <x:c r="B56" s="41"/>
      <x:c r="C56" s="41"/>
      <x:c r="D56" s="41"/>
      <x:c r="E56" s="41"/>
      <x:c r="F56" s="41"/>
      <x:c r="G56" s="41"/>
      <x:c r="H56" s="41"/>
    </x:row>
    <x:row r="57">
      <x:c r="A57" s="41"/>
      <x:c r="B57" s="41"/>
      <x:c r="C57" s="41"/>
      <x:c r="D57" s="41"/>
      <x:c r="E57" s="41"/>
      <x:c r="F57" s="41"/>
      <x:c r="G57" s="41"/>
      <x:c r="H57" s="41"/>
    </x:row>
    <x:row r="58">
      <x:c r="A58" s="41"/>
      <x:c r="B58" s="41"/>
      <x:c r="C58" s="41"/>
      <x:c r="D58" s="41"/>
      <x:c r="E58" s="41"/>
      <x:c r="F58" s="41"/>
      <x:c r="G58" s="41"/>
      <x:c r="H58" s="41"/>
    </x:row>
    <x:row r="59">
      <x:c r="A59" s="41"/>
      <x:c r="B59" s="41"/>
      <x:c r="C59" s="41"/>
      <x:c r="D59" s="41"/>
      <x:c r="E59" s="41"/>
      <x:c r="F59" s="41"/>
      <x:c r="G59" s="41"/>
      <x:c r="H59" s="41"/>
    </x:row>
    <x:row r="60">
      <x:c r="A60" s="41"/>
      <x:c r="B60" s="41"/>
      <x:c r="C60" s="41"/>
      <x:c r="D60" s="41"/>
      <x:c r="E60" s="41"/>
      <x:c r="F60" s="41"/>
      <x:c r="G60" s="41"/>
      <x:c r="H60" s="41"/>
    </x:row>
    <x:row r="61">
      <x:c r="A61" s="41"/>
      <x:c r="B61" s="41"/>
      <x:c r="C61" s="41"/>
      <x:c r="D61" s="41"/>
      <x:c r="E61" s="41"/>
      <x:c r="F61" s="41"/>
      <x:c r="G61" s="41"/>
      <x:c r="H61" s="41"/>
    </x:row>
    <x:row r="62">
      <x:c r="A62" s="41"/>
      <x:c r="B62" s="41"/>
      <x:c r="C62" s="41"/>
      <x:c r="D62" s="41"/>
      <x:c r="E62" s="41"/>
      <x:c r="F62" s="41"/>
      <x:c r="G62" s="41"/>
      <x:c r="H62" s="41"/>
    </x:row>
    <x:row r="63">
      <x:c r="A63" s="41"/>
      <x:c r="B63" s="41"/>
      <x:c r="C63" s="41"/>
      <x:c r="D63" s="41"/>
      <x:c r="E63" s="41"/>
      <x:c r="F63" s="41"/>
      <x:c r="G63" s="41"/>
      <x:c r="H63" s="41"/>
    </x:row>
    <x:row r="64">
      <x:c r="A64" s="41"/>
      <x:c r="B64" s="41"/>
      <x:c r="C64" s="41"/>
      <x:c r="D64" s="41"/>
      <x:c r="E64" s="41"/>
      <x:c r="F64" s="41"/>
      <x:c r="G64" s="41"/>
      <x:c r="H64" s="41"/>
    </x:row>
    <x:row r="65">
      <x:c r="A65" s="41"/>
      <x:c r="B65" s="41"/>
      <x:c r="C65" s="41"/>
      <x:c r="D65" s="41"/>
      <x:c r="E65" s="41"/>
      <x:c r="F65" s="41"/>
      <x:c r="G65" s="41"/>
      <x:c r="H65" s="41"/>
    </x:row>
    <x:row r="66">
      <x:c r="A66" s="41"/>
      <x:c r="B66" s="41"/>
      <x:c r="C66" s="41"/>
      <x:c r="D66" s="41"/>
      <x:c r="E66" s="41"/>
      <x:c r="F66" s="41"/>
      <x:c r="G66" s="41"/>
      <x:c r="H66" s="41"/>
    </x:row>
    <x:row r="67">
      <x:c r="A67" s="41"/>
      <x:c r="B67" s="41"/>
      <x:c r="C67" s="41"/>
      <x:c r="D67" s="41"/>
      <x:c r="E67" s="41"/>
      <x:c r="F67" s="41"/>
      <x:c r="G67" s="41"/>
      <x:c r="H67" s="41"/>
    </x:row>
    <x:row r="68">
      <x:c r="A68" s="41"/>
      <x:c r="B68" s="41"/>
      <x:c r="C68" s="41"/>
      <x:c r="D68" s="41"/>
      <x:c r="E68" s="41"/>
      <x:c r="F68" s="41"/>
      <x:c r="G68" s="41"/>
      <x:c r="H68" s="41"/>
    </x:row>
    <x:row r="69">
      <x:c r="A69" s="41"/>
      <x:c r="B69" s="41"/>
      <x:c r="C69" s="41"/>
      <x:c r="D69" s="41"/>
      <x:c r="E69" s="41"/>
      <x:c r="F69" s="41"/>
      <x:c r="G69" s="41"/>
      <x:c r="H69" s="41"/>
    </x:row>
    <x:row r="70">
      <x:c r="A70" s="41"/>
      <x:c r="B70" s="41"/>
      <x:c r="C70" s="41"/>
      <x:c r="D70" s="41"/>
      <x:c r="E70" s="41"/>
      <x:c r="F70" s="41"/>
      <x:c r="G70" s="41"/>
      <x:c r="H70" s="41"/>
    </x:row>
    <x:row r="71">
      <x:c r="A71" s="41"/>
      <x:c r="B71" s="41"/>
      <x:c r="C71" s="41"/>
      <x:c r="D71" s="41"/>
      <x:c r="E71" s="41"/>
      <x:c r="F71" s="41"/>
      <x:c r="G71" s="41"/>
      <x:c r="H71" s="41"/>
    </x:row>
    <x:row r="72">
      <x:c r="A72" s="41"/>
      <x:c r="B72" s="41"/>
      <x:c r="C72" s="41"/>
      <x:c r="D72" s="41"/>
      <x:c r="E72" s="41"/>
      <x:c r="F72" s="41"/>
      <x:c r="G72" s="41"/>
      <x:c r="H72" s="41"/>
    </x:row>
    <x:row r="73">
      <x:c r="A73" s="41"/>
      <x:c r="B73" s="41"/>
      <x:c r="C73" s="41"/>
      <x:c r="D73" s="41"/>
      <x:c r="E73" s="41"/>
      <x:c r="F73" s="41"/>
      <x:c r="G73" s="41"/>
      <x:c r="H73" s="41"/>
    </x:row>
    <x:row r="74">
      <x:c r="A74" s="41"/>
      <x:c r="B74" s="41"/>
      <x:c r="C74" s="41"/>
      <x:c r="D74" s="41"/>
      <x:c r="E74" s="41"/>
      <x:c r="F74" s="41"/>
      <x:c r="G74" s="41"/>
      <x:c r="H74" s="41"/>
    </x:row>
    <x:row r="75">
      <x:c r="A75" s="41"/>
      <x:c r="B75" s="41"/>
      <x:c r="C75" s="41"/>
      <x:c r="D75" s="41"/>
      <x:c r="E75" s="41"/>
      <x:c r="F75" s="41"/>
      <x:c r="G75" s="41"/>
      <x:c r="H75" s="41"/>
    </x:row>
    <x:row r="76">
      <x:c r="A76" s="41"/>
      <x:c r="B76" s="41"/>
      <x:c r="C76" s="41"/>
      <x:c r="D76" s="41"/>
      <x:c r="E76" s="41"/>
      <x:c r="F76" s="41"/>
      <x:c r="G76" s="41"/>
      <x:c r="H76" s="41"/>
    </x:row>
    <x:row r="77">
      <x:c r="A77" s="41"/>
      <x:c r="B77" s="41"/>
      <x:c r="C77" s="41"/>
      <x:c r="D77" s="41"/>
      <x:c r="E77" s="41"/>
      <x:c r="F77" s="41"/>
      <x:c r="G77" s="41"/>
      <x:c r="H77" s="41"/>
    </x:row>
    <x:row r="78">
      <x:c r="A78" s="41"/>
      <x:c r="B78" s="41"/>
      <x:c r="C78" s="41"/>
      <x:c r="D78" s="41"/>
      <x:c r="E78" s="41"/>
      <x:c r="F78" s="41"/>
      <x:c r="G78" s="41"/>
      <x:c r="H78" s="41"/>
    </x:row>
    <x:row r="79">
      <x:c r="A79" s="41"/>
      <x:c r="B79" s="41"/>
      <x:c r="C79" s="41"/>
      <x:c r="D79" s="41"/>
      <x:c r="E79" s="41"/>
      <x:c r="F79" s="41"/>
      <x:c r="G79" s="41"/>
      <x:c r="H79" s="41"/>
    </x:row>
    <x:row r="80">
      <x:c r="A80" s="41"/>
      <x:c r="B80" s="41"/>
      <x:c r="C80" s="41"/>
      <x:c r="D80" s="41"/>
      <x:c r="E80" s="41"/>
      <x:c r="F80" s="41"/>
      <x:c r="G80" s="41"/>
      <x:c r="H80" s="41"/>
    </x:row>
    <x:row r="81">
      <x:c r="A81" s="41"/>
      <x:c r="B81" s="41"/>
      <x:c r="C81" s="41"/>
      <x:c r="D81" s="41"/>
      <x:c r="E81" s="41"/>
      <x:c r="F81" s="41"/>
      <x:c r="G81" s="41"/>
      <x:c r="H81" s="41"/>
    </x:row>
    <x:row r="82">
      <x:c r="A82" s="41"/>
      <x:c r="B82" s="41"/>
      <x:c r="C82" s="41"/>
      <x:c r="D82" s="41"/>
      <x:c r="E82" s="41"/>
      <x:c r="F82" s="41"/>
      <x:c r="G82" s="41"/>
      <x:c r="H82" s="41"/>
    </x:row>
    <x:row r="83">
      <x:c r="A83" s="41"/>
      <x:c r="B83" s="41"/>
      <x:c r="C83" s="41"/>
      <x:c r="D83" s="41"/>
      <x:c r="E83" s="41"/>
      <x:c r="F83" s="41"/>
      <x:c r="G83" s="41"/>
      <x:c r="H83" s="41"/>
    </x:row>
    <x:row r="84">
      <x:c r="A84" s="41"/>
      <x:c r="B84" s="41"/>
      <x:c r="C84" s="41"/>
      <x:c r="D84" s="41"/>
      <x:c r="E84" s="41"/>
      <x:c r="F84" s="41"/>
      <x:c r="G84" s="41"/>
      <x:c r="H84" s="41"/>
    </x:row>
    <x:row r="85">
      <x:c r="A85" s="41"/>
      <x:c r="B85" s="41"/>
      <x:c r="C85" s="41"/>
      <x:c r="D85" s="41"/>
      <x:c r="E85" s="41"/>
      <x:c r="F85" s="41"/>
      <x:c r="G85" s="41"/>
      <x:c r="H85" s="41"/>
    </x:row>
    <x:row r="86">
      <x:c r="A86" s="41"/>
      <x:c r="B86" s="41"/>
      <x:c r="C86" s="41"/>
      <x:c r="D86" s="41"/>
      <x:c r="E86" s="41"/>
      <x:c r="F86" s="41"/>
      <x:c r="G86" s="41"/>
      <x:c r="H86" s="41"/>
    </x:row>
    <x:row r="87">
      <x:c r="A87" s="41"/>
      <x:c r="B87" s="41"/>
      <x:c r="C87" s="41"/>
      <x:c r="D87" s="41"/>
      <x:c r="E87" s="41"/>
      <x:c r="F87" s="41"/>
      <x:c r="G87" s="41"/>
      <x:c r="H87" s="41"/>
    </x:row>
    <x:row r="88">
      <x:c r="A88" s="41"/>
      <x:c r="B88" s="41"/>
      <x:c r="C88" s="41"/>
      <x:c r="D88" s="41"/>
      <x:c r="E88" s="41"/>
      <x:c r="F88" s="41"/>
      <x:c r="G88" s="41"/>
      <x:c r="H88" s="41"/>
    </x:row>
    <x:row r="89">
      <x:c r="A89" s="41"/>
      <x:c r="B89" s="41"/>
      <x:c r="C89" s="41"/>
      <x:c r="D89" s="41"/>
      <x:c r="E89" s="41"/>
      <x:c r="F89" s="41"/>
      <x:c r="G89" s="41"/>
      <x:c r="H89" s="41"/>
    </x:row>
    <x:row r="90">
      <x:c r="A90" s="41"/>
      <x:c r="B90" s="41"/>
      <x:c r="C90" s="41"/>
      <x:c r="D90" s="41"/>
      <x:c r="E90" s="41"/>
      <x:c r="F90" s="41"/>
      <x:c r="G90" s="41"/>
      <x:c r="H90" s="41"/>
    </x:row>
    <x:row r="91">
      <x:c r="A91" s="41"/>
      <x:c r="B91" s="41"/>
      <x:c r="C91" s="41"/>
      <x:c r="D91" s="41"/>
      <x:c r="E91" s="41"/>
      <x:c r="F91" s="41"/>
      <x:c r="G91" s="41"/>
      <x:c r="H91" s="41"/>
    </x:row>
    <x:row r="92">
      <x:c r="A92" s="41"/>
      <x:c r="B92" s="41"/>
      <x:c r="C92" s="41"/>
      <x:c r="D92" s="41"/>
      <x:c r="E92" s="41"/>
      <x:c r="F92" s="41"/>
      <x:c r="G92" s="41"/>
      <x:c r="H92" s="41"/>
    </x:row>
    <x:row r="93">
      <x:c r="A93" s="41"/>
      <x:c r="B93" s="41"/>
      <x:c r="C93" s="41"/>
      <x:c r="D93" s="41"/>
      <x:c r="E93" s="41"/>
      <x:c r="F93" s="41"/>
      <x:c r="G93" s="41"/>
      <x:c r="H93" s="41"/>
    </x:row>
    <x:row r="94">
      <x:c r="A94" s="41"/>
      <x:c r="B94" s="41"/>
      <x:c r="C94" s="41"/>
      <x:c r="D94" s="41"/>
      <x:c r="E94" s="41"/>
      <x:c r="F94" s="41"/>
      <x:c r="G94" s="41"/>
      <x:c r="H94" s="41"/>
    </x:row>
    <x:row r="95">
      <x:c r="A95" s="41"/>
      <x:c r="B95" s="41"/>
      <x:c r="C95" s="41"/>
      <x:c r="D95" s="41"/>
      <x:c r="E95" s="41"/>
      <x:c r="F95" s="41"/>
      <x:c r="G95" s="41"/>
      <x:c r="H95" s="41"/>
    </x:row>
    <x:row r="96">
      <x:c r="A96" s="41"/>
      <x:c r="B96" s="41"/>
      <x:c r="C96" s="41"/>
      <x:c r="D96" s="41"/>
      <x:c r="E96" s="41"/>
      <x:c r="F96" s="41"/>
      <x:c r="G96" s="41"/>
      <x:c r="H96" s="41"/>
    </x:row>
    <x:row r="97">
      <x:c r="A97" s="41"/>
      <x:c r="B97" s="41"/>
      <x:c r="C97" s="41"/>
      <x:c r="D97" s="41"/>
      <x:c r="E97" s="41"/>
      <x:c r="F97" s="41"/>
      <x:c r="G97" s="41"/>
      <x:c r="H97" s="41"/>
    </x:row>
    <x:row r="98">
      <x:c r="A98" s="41"/>
      <x:c r="B98" s="41"/>
      <x:c r="C98" s="41"/>
      <x:c r="D98" s="41"/>
      <x:c r="E98" s="41"/>
      <x:c r="F98" s="41"/>
      <x:c r="G98" s="41"/>
      <x:c r="H98" s="41"/>
    </x:row>
    <x:row r="99">
      <x:c r="A99" s="41"/>
      <x:c r="B99" s="41"/>
      <x:c r="C99" s="41"/>
      <x:c r="D99" s="41"/>
      <x:c r="E99" s="41"/>
      <x:c r="F99" s="41"/>
      <x:c r="G99" s="41"/>
      <x:c r="H99" s="41"/>
    </x:row>
    <x:row r="100">
      <x:c r="A100" s="41"/>
      <x:c r="B100" s="41"/>
      <x:c r="C100" s="41"/>
      <x:c r="D100" s="41"/>
      <x:c r="E100" s="41"/>
      <x:c r="F100" s="41"/>
      <x:c r="G100" s="41"/>
      <x:c r="H100" s="41"/>
    </x:row>
  </x:sheetData>
  <x:mergeCells>
    <x:mergeCell ref="A1:D1"/>
    <x:mergeCell ref="A3:D3"/>
    <x:mergeCell ref="A18:D18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18" hidden="0" customWidth="1"/>
    <x:col min="3" max="3" width="18" hidden="0" customWidth="1"/>
    <x:col min="4" max="4" width="44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>
      <x:c r="A1" s="52" t="str">
        <x:v>Illustrative Capital Structure &amp; Recovery Waterfall</x:v>
      </x:c>
      <x:c r="B1" s="52"/>
      <x:c r="C1" s="52"/>
      <x:c r="D1" s="52"/>
      <x:c r="E1" s="52"/>
      <x:c r="F1" s="52"/>
      <x:c r="G1" s="52"/>
      <x:c r="H1" s="41"/>
    </x:row>
    <x:row r="2">
      <x:c r="A2" s="41"/>
      <x:c r="B2" s="41"/>
      <x:c r="C2" s="41"/>
      <x:c r="D2" s="41"/>
      <x:c r="E2" s="41"/>
      <x:c r="F2" s="41"/>
      <x:c r="G2" s="41"/>
      <x:c r="H2" s="41"/>
    </x:row>
    <x:row r="3">
      <x:c r="A3" s="43" t="str">
        <x:v>Claim</x:v>
      </x:c>
      <x:c r="B3" s="43" t="str">
        <x:v>Illustrative claim (£m)</x:v>
      </x:c>
      <x:c r="C3" s="43" t="str">
        <x:v>Haircut</x:v>
      </x:c>
      <x:c r="D3" s="43" t="str">
        <x:v>Recovery %</x:v>
      </x:c>
      <x:c r="E3" s="43" t="str">
        <x:v>Recovery (£m)</x:v>
      </x:c>
      <x:c r="F3" s="43" t="str">
        <x:v>Loss (£m)</x:v>
      </x:c>
      <x:c r="G3" s="43" t="str">
        <x:v>Comment</x:v>
      </x:c>
      <x:c r="H3" s="41"/>
    </x:row>
    <x:row r="4">
      <x:c r="A4" s="41" t="str">
        <x:v>Super senior</x:v>
      </x:c>
      <x:c r="B4" s="60" t="n">
        <x:f>'Inputs'!B22</x:f>
        <x:v>1430</x:v>
      </x:c>
      <x:c r="C4" s="61" t="n">
        <x:v>0</x:v>
      </x:c>
      <x:c r="D4" s="61" t="n">
        <x:f>1-C4</x:f>
        <x:v>1</x:v>
      </x:c>
      <x:c r="E4" s="54" t="n">
        <x:f>B4*D4</x:f>
        <x:v>1430</x:v>
      </x:c>
      <x:c r="F4" s="54" t="n">
        <x:f>B4-E4</x:f>
        <x:v>0</x:v>
      </x:c>
      <x:c r="G4" s="41" t="str">
        <x:v>Assumed money-good in base case</x:v>
      </x:c>
      <x:c r="H4" s="41"/>
    </x:row>
    <x:row r="5">
      <x:c r="A5" s="41" t="str">
        <x:v>Class A</x:v>
      </x:c>
      <x:c r="B5" s="60" t="n">
        <x:f>'Inputs'!B20</x:f>
        <x:v>15000</x:v>
      </x:c>
      <x:c r="C5" s="62" t="n">
        <x:f>'Inputs'!B15</x:f>
        <x:v>0.3</x:v>
      </x:c>
      <x:c r="D5" s="61" t="n">
        <x:f>1-C5</x:f>
        <x:v>0.7</x:v>
      </x:c>
      <x:c r="E5" s="54" t="n">
        <x:f>B5*D5</x:f>
        <x:v>10500</x:v>
      </x:c>
      <x:c r="F5" s="54" t="n">
        <x:f>B5-E5</x:f>
        <x:v>4500</x:v>
      </x:c>
      <x:c r="G5" s="41" t="str">
        <x:v>30% write-off per L&amp;VW proposal</x:v>
      </x:c>
      <x:c r="H5" s="41"/>
    </x:row>
    <x:row r="6">
      <x:c r="A6" s="41" t="str">
        <x:v>Class B</x:v>
      </x:c>
      <x:c r="B6" s="60" t="n">
        <x:f>'Inputs'!B21</x:f>
        <x:v>1300</x:v>
      </x:c>
      <x:c r="C6" s="62" t="n">
        <x:f>'Inputs'!B16</x:f>
        <x:v>1</x:v>
      </x:c>
      <x:c r="D6" s="61" t="n">
        <x:f>1-C6</x:f>
        <x:v>0</x:v>
      </x:c>
      <x:c r="E6" s="54" t="n">
        <x:f>B6*D6</x:f>
        <x:v>0</x:v>
      </x:c>
      <x:c r="F6" s="54" t="n">
        <x:f>B6-E6</x:f>
        <x:v>1300</x:v>
      </x:c>
      <x:c r="G6" s="41" t="str">
        <x:v>Full write-off per L&amp;VW proposal</x:v>
      </x:c>
      <x:c r="H6" s="41"/>
    </x:row>
    <x:row r="7">
      <x:c r="A7" s="41" t="str">
        <x:v>Existing equity / subordinated</x:v>
      </x:c>
      <x:c r="B7" s="54" t="n">
        <x:v>0</x:v>
      </x:c>
      <x:c r="C7" s="61" t="n">
        <x:v>1</x:v>
      </x:c>
      <x:c r="D7" s="61" t="n">
        <x:v>0</x:v>
      </x:c>
      <x:c r="E7" s="54" t="n">
        <x:v>0</x:v>
      </x:c>
      <x:c r="F7" s="54" t="n">
        <x:v>0</x:v>
      </x:c>
      <x:c r="G7" s="41" t="str">
        <x:v>Full wipeout; claim value not modelled</x:v>
      </x:c>
      <x:c r="H7" s="41"/>
    </x:row>
    <x:row r="8">
      <x:c r="A8" s="63" t="str">
        <x:v>Total modelled financial claims</x:v>
      </x:c>
      <x:c r="B8" s="64" t="n">
        <x:f>SUM(B4:B6)</x:f>
        <x:v>17730</x:v>
      </x:c>
      <x:c r="C8" s="63"/>
      <x:c r="D8" s="63"/>
      <x:c r="E8" s="64" t="n">
        <x:f>SUM(E4:E6)</x:f>
        <x:v>11930</x:v>
      </x:c>
      <x:c r="F8" s="64" t="n">
        <x:f>SUM(F4:F6)</x:f>
        <x:v>5800</x:v>
      </x:c>
      <x:c r="G8" s="63" t="str"/>
      <x:c r="H8" s="41"/>
    </x:row>
    <x:row r="9">
      <x:c r="A9" s="41"/>
      <x:c r="B9" s="41"/>
      <x:c r="C9" s="41"/>
      <x:c r="D9" s="41"/>
      <x:c r="E9" s="41"/>
      <x:c r="F9" s="41"/>
      <x:c r="G9" s="41"/>
      <x:c r="H9" s="41"/>
    </x:row>
    <x:row r="10">
      <x:c r="A10" s="42" t="str">
        <x:v>Recapitalised structure</x:v>
      </x:c>
      <x:c r="B10" s="42"/>
      <x:c r="C10" s="42"/>
      <x:c r="D10" s="42"/>
      <x:c r="E10" s="42"/>
      <x:c r="F10" s="42"/>
      <x:c r="G10" s="42"/>
      <x:c r="H10" s="41"/>
    </x:row>
    <x:row r="11">
      <x:c r="A11" s="43" t="str">
        <x:v>Metric</x:v>
      </x:c>
      <x:c r="B11" s="43" t="str">
        <x:v>Value</x:v>
      </x:c>
      <x:c r="C11" s="43" t="str">
        <x:v>Units</x:v>
      </x:c>
      <x:c r="D11" s="43" t="str">
        <x:v>Interpretation</x:v>
      </x:c>
      <x:c r="E11" s="41"/>
      <x:c r="F11" s="41"/>
      <x:c r="G11" s="41"/>
      <x:c r="H11" s="41"/>
    </x:row>
    <x:row r="12">
      <x:c r="A12" s="41" t="str">
        <x:v>New equity</x:v>
      </x:c>
      <x:c r="B12" s="54" t="n">
        <x:f>'Inputs'!B12</x:f>
        <x:v>3350</x:v>
      </x:c>
      <x:c r="C12" s="41" t="str">
        <x:v>£m</x:v>
      </x:c>
      <x:c r="D12" s="41" t="str">
        <x:v>Fresh loss-absorbing capital</x:v>
      </x:c>
      <x:c r="E12" s="41"/>
      <x:c r="F12" s="41"/>
      <x:c r="G12" s="41"/>
      <x:c r="H12" s="41"/>
    </x:row>
    <x:row r="13">
      <x:c r="A13" s="41" t="str">
        <x:v>Day-1 debt</x:v>
      </x:c>
      <x:c r="B13" s="54" t="n">
        <x:f>'Inputs'!B13</x:f>
        <x:v>3250</x:v>
      </x:c>
      <x:c r="C13" s="41" t="str">
        <x:v>£m</x:v>
      </x:c>
      <x:c r="D13" s="41" t="str">
        <x:v>Debt at completion</x:v>
      </x:c>
      <x:c r="E13" s="41"/>
      <x:c r="F13" s="41"/>
      <x:c r="G13" s="41"/>
      <x:c r="H13" s="41"/>
    </x:row>
    <x:row r="14">
      <x:c r="A14" s="41" t="str">
        <x:v>Undrawn committed debt</x:v>
      </x:c>
      <x:c r="B14" s="54" t="n">
        <x:f>'Inputs'!B14</x:f>
        <x:v>3300</x:v>
      </x:c>
      <x:c r="C14" s="41" t="str">
        <x:v>£m</x:v>
      </x:c>
      <x:c r="D14" s="41" t="str">
        <x:v>Liquidity capacity for AMP8</x:v>
      </x:c>
      <x:c r="E14" s="41"/>
      <x:c r="F14" s="41"/>
      <x:c r="G14" s="41"/>
      <x:c r="H14" s="41"/>
    </x:row>
    <x:row r="15">
      <x:c r="A15" s="41" t="str">
        <x:v>Day-1 debt / (debt + equity)</x:v>
      </x:c>
      <x:c r="B15" s="61" t="n">
        <x:f>B13/(B12+B13)</x:f>
        <x:v>0.49242424242424243</x:v>
      </x:c>
      <x:c r="C15" s="41" t="str">
        <x:v>%</x:v>
      </x:c>
      <x:c r="D15" s="41" t="str">
        <x:v>Simple capitalisation ratio</x:v>
      </x:c>
      <x:c r="E15" s="41"/>
      <x:c r="F15" s="41"/>
      <x:c r="G15" s="41"/>
      <x:c r="H15" s="41"/>
    </x:row>
    <x:row r="16">
      <x:c r="A16" s="41" t="str">
        <x:v>Total committed capital capacity</x:v>
      </x:c>
      <x:c r="B16" s="54" t="n">
        <x:f>SUM(B12:B14)</x:f>
        <x:v>9900</x:v>
      </x:c>
      <x:c r="C16" s="41" t="str">
        <x:v>£m</x:v>
      </x:c>
      <x:c r="D16" s="41" t="str">
        <x:v>Equity + day-1 debt + undrawn debt</x:v>
      </x:c>
      <x:c r="E16" s="41"/>
      <x:c r="F16" s="41"/>
      <x:c r="G16" s="41"/>
      <x:c r="H16" s="41"/>
    </x:row>
    <x:row r="17">
      <x:c r="A17" s="41"/>
      <x:c r="B17" s="41"/>
      <x:c r="C17" s="41"/>
      <x:c r="D17" s="41"/>
      <x:c r="E17" s="41"/>
      <x:c r="F17" s="41"/>
      <x:c r="G17" s="41"/>
      <x:c r="H17" s="41"/>
    </x:row>
    <x:row r="18">
      <x:c r="A18" s="41"/>
      <x:c r="B18" s="41"/>
      <x:c r="C18" s="41"/>
      <x:c r="D18" s="41"/>
      <x:c r="E18" s="41"/>
      <x:c r="F18" s="41"/>
      <x:c r="G18" s="41"/>
      <x:c r="H18" s="41"/>
    </x:row>
    <x:row r="19">
      <x:c r="A19" s="41"/>
      <x:c r="B19" s="41"/>
      <x:c r="C19" s="41"/>
      <x:c r="D19" s="41"/>
      <x:c r="E19" s="41"/>
      <x:c r="F19" s="41"/>
      <x:c r="G19" s="41"/>
      <x:c r="H19" s="41"/>
    </x:row>
    <x:row r="20">
      <x:c r="A20" s="41"/>
      <x:c r="B20" s="41"/>
      <x:c r="C20" s="41"/>
      <x:c r="D20" s="41"/>
      <x:c r="E20" s="41"/>
      <x:c r="F20" s="41"/>
      <x:c r="G20" s="41"/>
      <x:c r="H20" s="41"/>
    </x:row>
    <x:row r="21">
      <x:c r="A21" s="41"/>
      <x:c r="B21" s="41"/>
      <x:c r="C21" s="41"/>
      <x:c r="D21" s="41"/>
      <x:c r="E21" s="41"/>
      <x:c r="F21" s="41"/>
      <x:c r="G21" s="41"/>
      <x:c r="H21" s="41"/>
    </x:row>
    <x:row r="22">
      <x:c r="A22" s="41"/>
      <x:c r="B22" s="41"/>
      <x:c r="C22" s="41"/>
      <x:c r="D22" s="41"/>
      <x:c r="E22" s="41"/>
      <x:c r="F22" s="41"/>
      <x:c r="G22" s="41"/>
      <x:c r="H22" s="41"/>
    </x:row>
    <x:row r="23">
      <x:c r="A23" s="41"/>
      <x:c r="B23" s="41"/>
      <x:c r="C23" s="41"/>
      <x:c r="D23" s="41"/>
      <x:c r="E23" s="41"/>
      <x:c r="F23" s="41"/>
      <x:c r="G23" s="41"/>
      <x:c r="H23" s="41"/>
    </x:row>
    <x:row r="24">
      <x:c r="A24" s="41"/>
      <x:c r="B24" s="41"/>
      <x:c r="C24" s="41"/>
      <x:c r="D24" s="41"/>
      <x:c r="E24" s="41"/>
      <x:c r="F24" s="41"/>
      <x:c r="G24" s="41"/>
      <x:c r="H24" s="41"/>
    </x:row>
    <x:row r="25">
      <x:c r="A25" s="41"/>
      <x:c r="B25" s="41"/>
      <x:c r="C25" s="41"/>
      <x:c r="D25" s="41"/>
      <x:c r="E25" s="41"/>
      <x:c r="F25" s="41"/>
      <x:c r="G25" s="41"/>
      <x:c r="H25" s="41"/>
    </x:row>
    <x:row r="26">
      <x:c r="A26" s="41"/>
      <x:c r="B26" s="41"/>
      <x:c r="C26" s="41"/>
      <x:c r="D26" s="41"/>
      <x:c r="E26" s="41"/>
      <x:c r="F26" s="41"/>
      <x:c r="G26" s="41"/>
      <x:c r="H26" s="41"/>
    </x:row>
    <x:row r="27">
      <x:c r="A27" s="41"/>
      <x:c r="B27" s="41"/>
      <x:c r="C27" s="41"/>
      <x:c r="D27" s="41"/>
      <x:c r="E27" s="41"/>
      <x:c r="F27" s="41"/>
      <x:c r="G27" s="41"/>
      <x:c r="H27" s="41"/>
    </x:row>
    <x:row r="28">
      <x:c r="A28" s="41"/>
      <x:c r="B28" s="41"/>
      <x:c r="C28" s="41"/>
      <x:c r="D28" s="41"/>
      <x:c r="E28" s="41"/>
      <x:c r="F28" s="41"/>
      <x:c r="G28" s="41"/>
      <x:c r="H28" s="41"/>
    </x:row>
    <x:row r="29">
      <x:c r="A29" s="41"/>
      <x:c r="B29" s="41"/>
      <x:c r="C29" s="41"/>
      <x:c r="D29" s="41"/>
      <x:c r="E29" s="41"/>
      <x:c r="F29" s="41"/>
      <x:c r="G29" s="41"/>
      <x:c r="H29" s="41"/>
    </x:row>
    <x:row r="30">
      <x:c r="A30" s="41"/>
      <x:c r="B30" s="41"/>
      <x:c r="C30" s="41"/>
      <x:c r="D30" s="41"/>
      <x:c r="E30" s="41"/>
      <x:c r="F30" s="41"/>
      <x:c r="G30" s="41"/>
      <x:c r="H30" s="41"/>
    </x:row>
    <x:row r="31">
      <x:c r="A31" s="41"/>
      <x:c r="B31" s="41"/>
      <x:c r="C31" s="41"/>
      <x:c r="D31" s="41"/>
      <x:c r="E31" s="41"/>
      <x:c r="F31" s="41"/>
      <x:c r="G31" s="41"/>
      <x:c r="H31" s="41"/>
    </x:row>
    <x:row r="32">
      <x:c r="A32" s="41"/>
      <x:c r="B32" s="41"/>
      <x:c r="C32" s="41"/>
      <x:c r="D32" s="41"/>
      <x:c r="E32" s="41"/>
      <x:c r="F32" s="41"/>
      <x:c r="G32" s="41"/>
      <x:c r="H32" s="41"/>
    </x:row>
    <x:row r="33">
      <x:c r="A33" s="41"/>
      <x:c r="B33" s="41"/>
      <x:c r="C33" s="41"/>
      <x:c r="D33" s="41"/>
      <x:c r="E33" s="41"/>
      <x:c r="F33" s="41"/>
      <x:c r="G33" s="41"/>
      <x:c r="H33" s="41"/>
    </x:row>
    <x:row r="34">
      <x:c r="A34" s="41"/>
      <x:c r="B34" s="41"/>
      <x:c r="C34" s="41"/>
      <x:c r="D34" s="41"/>
      <x:c r="E34" s="41"/>
      <x:c r="F34" s="41"/>
      <x:c r="G34" s="41"/>
      <x:c r="H34" s="41"/>
    </x:row>
    <x:row r="35">
      <x:c r="A35" s="41"/>
      <x:c r="B35" s="41"/>
      <x:c r="C35" s="41"/>
      <x:c r="D35" s="41"/>
      <x:c r="E35" s="41"/>
      <x:c r="F35" s="41"/>
      <x:c r="G35" s="41"/>
      <x:c r="H35" s="41"/>
    </x:row>
    <x:row r="36">
      <x:c r="A36" s="41"/>
      <x:c r="B36" s="41"/>
      <x:c r="C36" s="41"/>
      <x:c r="D36" s="41"/>
      <x:c r="E36" s="41"/>
      <x:c r="F36" s="41"/>
      <x:c r="G36" s="41"/>
      <x:c r="H36" s="41"/>
    </x:row>
    <x:row r="37">
      <x:c r="A37" s="41"/>
      <x:c r="B37" s="41"/>
      <x:c r="C37" s="41"/>
      <x:c r="D37" s="41"/>
      <x:c r="E37" s="41"/>
      <x:c r="F37" s="41"/>
      <x:c r="G37" s="41"/>
      <x:c r="H37" s="41"/>
    </x:row>
    <x:row r="38">
      <x:c r="A38" s="41"/>
      <x:c r="B38" s="41"/>
      <x:c r="C38" s="41"/>
      <x:c r="D38" s="41"/>
      <x:c r="E38" s="41"/>
      <x:c r="F38" s="41"/>
      <x:c r="G38" s="41"/>
      <x:c r="H38" s="41"/>
    </x:row>
    <x:row r="39">
      <x:c r="A39" s="41"/>
      <x:c r="B39" s="41"/>
      <x:c r="C39" s="41"/>
      <x:c r="D39" s="41"/>
      <x:c r="E39" s="41"/>
      <x:c r="F39" s="41"/>
      <x:c r="G39" s="41"/>
      <x:c r="H39" s="41"/>
    </x:row>
    <x:row r="40">
      <x:c r="A40" s="41"/>
      <x:c r="B40" s="41"/>
      <x:c r="C40" s="41"/>
      <x:c r="D40" s="41"/>
      <x:c r="E40" s="41"/>
      <x:c r="F40" s="41"/>
      <x:c r="G40" s="41"/>
      <x:c r="H40" s="41"/>
    </x:row>
    <x:row r="41">
      <x:c r="A41" s="41"/>
      <x:c r="B41" s="41"/>
      <x:c r="C41" s="41"/>
      <x:c r="D41" s="41"/>
      <x:c r="E41" s="41"/>
      <x:c r="F41" s="41"/>
      <x:c r="G41" s="41"/>
      <x:c r="H41" s="41"/>
    </x:row>
    <x:row r="42">
      <x:c r="A42" s="41"/>
      <x:c r="B42" s="41"/>
      <x:c r="C42" s="41"/>
      <x:c r="D42" s="41"/>
      <x:c r="E42" s="41"/>
      <x:c r="F42" s="41"/>
      <x:c r="G42" s="41"/>
      <x:c r="H42" s="41"/>
    </x:row>
    <x:row r="43">
      <x:c r="A43" s="41"/>
      <x:c r="B43" s="41"/>
      <x:c r="C43" s="41"/>
      <x:c r="D43" s="41"/>
      <x:c r="E43" s="41"/>
      <x:c r="F43" s="41"/>
      <x:c r="G43" s="41"/>
      <x:c r="H43" s="41"/>
    </x:row>
    <x:row r="44">
      <x:c r="A44" s="41"/>
      <x:c r="B44" s="41"/>
      <x:c r="C44" s="41"/>
      <x:c r="D44" s="41"/>
      <x:c r="E44" s="41"/>
      <x:c r="F44" s="41"/>
      <x:c r="G44" s="41"/>
      <x:c r="H44" s="41"/>
    </x:row>
    <x:row r="45">
      <x:c r="A45" s="41"/>
      <x:c r="B45" s="41"/>
      <x:c r="C45" s="41"/>
      <x:c r="D45" s="41"/>
      <x:c r="E45" s="41"/>
      <x:c r="F45" s="41"/>
      <x:c r="G45" s="41"/>
      <x:c r="H45" s="41"/>
    </x:row>
    <x:row r="46">
      <x:c r="A46" s="41"/>
      <x:c r="B46" s="41"/>
      <x:c r="C46" s="41"/>
      <x:c r="D46" s="41"/>
      <x:c r="E46" s="41"/>
      <x:c r="F46" s="41"/>
      <x:c r="G46" s="41"/>
      <x:c r="H46" s="41"/>
    </x:row>
    <x:row r="47">
      <x:c r="A47" s="41"/>
      <x:c r="B47" s="41"/>
      <x:c r="C47" s="41"/>
      <x:c r="D47" s="41"/>
      <x:c r="E47" s="41"/>
      <x:c r="F47" s="41"/>
      <x:c r="G47" s="41"/>
      <x:c r="H47" s="41"/>
    </x:row>
    <x:row r="48">
      <x:c r="A48" s="41"/>
      <x:c r="B48" s="41"/>
      <x:c r="C48" s="41"/>
      <x:c r="D48" s="41"/>
      <x:c r="E48" s="41"/>
      <x:c r="F48" s="41"/>
      <x:c r="G48" s="41"/>
      <x:c r="H48" s="41"/>
    </x:row>
    <x:row r="49">
      <x:c r="A49" s="41"/>
      <x:c r="B49" s="41"/>
      <x:c r="C49" s="41"/>
      <x:c r="D49" s="41"/>
      <x:c r="E49" s="41"/>
      <x:c r="F49" s="41"/>
      <x:c r="G49" s="41"/>
      <x:c r="H49" s="41"/>
    </x:row>
    <x:row r="50">
      <x:c r="A50" s="41"/>
      <x:c r="B50" s="41"/>
      <x:c r="C50" s="41"/>
      <x:c r="D50" s="41"/>
      <x:c r="E50" s="41"/>
      <x:c r="F50" s="41"/>
      <x:c r="G50" s="41"/>
      <x:c r="H50" s="41"/>
    </x:row>
    <x:row r="51">
      <x:c r="A51" s="41"/>
      <x:c r="B51" s="41"/>
      <x:c r="C51" s="41"/>
      <x:c r="D51" s="41"/>
      <x:c r="E51" s="41"/>
      <x:c r="F51" s="41"/>
      <x:c r="G51" s="41"/>
      <x:c r="H51" s="41"/>
    </x:row>
    <x:row r="52">
      <x:c r="A52" s="41"/>
      <x:c r="B52" s="41"/>
      <x:c r="C52" s="41"/>
      <x:c r="D52" s="41"/>
      <x:c r="E52" s="41"/>
      <x:c r="F52" s="41"/>
      <x:c r="G52" s="41"/>
      <x:c r="H52" s="41"/>
    </x:row>
    <x:row r="53">
      <x:c r="A53" s="41"/>
      <x:c r="B53" s="41"/>
      <x:c r="C53" s="41"/>
      <x:c r="D53" s="41"/>
      <x:c r="E53" s="41"/>
      <x:c r="F53" s="41"/>
      <x:c r="G53" s="41"/>
      <x:c r="H53" s="41"/>
    </x:row>
    <x:row r="54">
      <x:c r="A54" s="41"/>
      <x:c r="B54" s="41"/>
      <x:c r="C54" s="41"/>
      <x:c r="D54" s="41"/>
      <x:c r="E54" s="41"/>
      <x:c r="F54" s="41"/>
      <x:c r="G54" s="41"/>
      <x:c r="H54" s="41"/>
    </x:row>
    <x:row r="55">
      <x:c r="A55" s="41"/>
      <x:c r="B55" s="41"/>
      <x:c r="C55" s="41"/>
      <x:c r="D55" s="41"/>
      <x:c r="E55" s="41"/>
      <x:c r="F55" s="41"/>
      <x:c r="G55" s="41"/>
      <x:c r="H55" s="41"/>
    </x:row>
    <x:row r="56">
      <x:c r="A56" s="41"/>
      <x:c r="B56" s="41"/>
      <x:c r="C56" s="41"/>
      <x:c r="D56" s="41"/>
      <x:c r="E56" s="41"/>
      <x:c r="F56" s="41"/>
      <x:c r="G56" s="41"/>
      <x:c r="H56" s="41"/>
    </x:row>
    <x:row r="57">
      <x:c r="A57" s="41"/>
      <x:c r="B57" s="41"/>
      <x:c r="C57" s="41"/>
      <x:c r="D57" s="41"/>
      <x:c r="E57" s="41"/>
      <x:c r="F57" s="41"/>
      <x:c r="G57" s="41"/>
      <x:c r="H57" s="41"/>
    </x:row>
    <x:row r="58">
      <x:c r="A58" s="41"/>
      <x:c r="B58" s="41"/>
      <x:c r="C58" s="41"/>
      <x:c r="D58" s="41"/>
      <x:c r="E58" s="41"/>
      <x:c r="F58" s="41"/>
      <x:c r="G58" s="41"/>
      <x:c r="H58" s="41"/>
    </x:row>
    <x:row r="59">
      <x:c r="A59" s="41"/>
      <x:c r="B59" s="41"/>
      <x:c r="C59" s="41"/>
      <x:c r="D59" s="41"/>
      <x:c r="E59" s="41"/>
      <x:c r="F59" s="41"/>
      <x:c r="G59" s="41"/>
      <x:c r="H59" s="41"/>
    </x:row>
    <x:row r="60">
      <x:c r="A60" s="41"/>
      <x:c r="B60" s="41"/>
      <x:c r="C60" s="41"/>
      <x:c r="D60" s="41"/>
      <x:c r="E60" s="41"/>
      <x:c r="F60" s="41"/>
      <x:c r="G60" s="41"/>
      <x:c r="H60" s="41"/>
    </x:row>
    <x:row r="61">
      <x:c r="A61" s="41"/>
      <x:c r="B61" s="41"/>
      <x:c r="C61" s="41"/>
      <x:c r="D61" s="41"/>
      <x:c r="E61" s="41"/>
      <x:c r="F61" s="41"/>
      <x:c r="G61" s="41"/>
      <x:c r="H61" s="41"/>
    </x:row>
    <x:row r="62">
      <x:c r="A62" s="41"/>
      <x:c r="B62" s="41"/>
      <x:c r="C62" s="41"/>
      <x:c r="D62" s="41"/>
      <x:c r="E62" s="41"/>
      <x:c r="F62" s="41"/>
      <x:c r="G62" s="41"/>
      <x:c r="H62" s="41"/>
    </x:row>
    <x:row r="63">
      <x:c r="A63" s="41"/>
      <x:c r="B63" s="41"/>
      <x:c r="C63" s="41"/>
      <x:c r="D63" s="41"/>
      <x:c r="E63" s="41"/>
      <x:c r="F63" s="41"/>
      <x:c r="G63" s="41"/>
      <x:c r="H63" s="41"/>
    </x:row>
    <x:row r="64">
      <x:c r="A64" s="41"/>
      <x:c r="B64" s="41"/>
      <x:c r="C64" s="41"/>
      <x:c r="D64" s="41"/>
      <x:c r="E64" s="41"/>
      <x:c r="F64" s="41"/>
      <x:c r="G64" s="41"/>
      <x:c r="H64" s="41"/>
    </x:row>
    <x:row r="65">
      <x:c r="A65" s="41"/>
      <x:c r="B65" s="41"/>
      <x:c r="C65" s="41"/>
      <x:c r="D65" s="41"/>
      <x:c r="E65" s="41"/>
      <x:c r="F65" s="41"/>
      <x:c r="G65" s="41"/>
      <x:c r="H65" s="41"/>
    </x:row>
    <x:row r="66">
      <x:c r="A66" s="41"/>
      <x:c r="B66" s="41"/>
      <x:c r="C66" s="41"/>
      <x:c r="D66" s="41"/>
      <x:c r="E66" s="41"/>
      <x:c r="F66" s="41"/>
      <x:c r="G66" s="41"/>
      <x:c r="H66" s="41"/>
    </x:row>
    <x:row r="67">
      <x:c r="A67" s="41"/>
      <x:c r="B67" s="41"/>
      <x:c r="C67" s="41"/>
      <x:c r="D67" s="41"/>
      <x:c r="E67" s="41"/>
      <x:c r="F67" s="41"/>
      <x:c r="G67" s="41"/>
      <x:c r="H67" s="41"/>
    </x:row>
    <x:row r="68">
      <x:c r="A68" s="41"/>
      <x:c r="B68" s="41"/>
      <x:c r="C68" s="41"/>
      <x:c r="D68" s="41"/>
      <x:c r="E68" s="41"/>
      <x:c r="F68" s="41"/>
      <x:c r="G68" s="41"/>
      <x:c r="H68" s="41"/>
    </x:row>
    <x:row r="69">
      <x:c r="A69" s="41"/>
      <x:c r="B69" s="41"/>
      <x:c r="C69" s="41"/>
      <x:c r="D69" s="41"/>
      <x:c r="E69" s="41"/>
      <x:c r="F69" s="41"/>
      <x:c r="G69" s="41"/>
      <x:c r="H69" s="41"/>
    </x:row>
    <x:row r="70">
      <x:c r="A70" s="41"/>
      <x:c r="B70" s="41"/>
      <x:c r="C70" s="41"/>
      <x:c r="D70" s="41"/>
      <x:c r="E70" s="41"/>
      <x:c r="F70" s="41"/>
      <x:c r="G70" s="41"/>
      <x:c r="H70" s="41"/>
    </x:row>
    <x:row r="71">
      <x:c r="A71" s="41"/>
      <x:c r="B71" s="41"/>
      <x:c r="C71" s="41"/>
      <x:c r="D71" s="41"/>
      <x:c r="E71" s="41"/>
      <x:c r="F71" s="41"/>
      <x:c r="G71" s="41"/>
      <x:c r="H71" s="41"/>
    </x:row>
    <x:row r="72">
      <x:c r="A72" s="41"/>
      <x:c r="B72" s="41"/>
      <x:c r="C72" s="41"/>
      <x:c r="D72" s="41"/>
      <x:c r="E72" s="41"/>
      <x:c r="F72" s="41"/>
      <x:c r="G72" s="41"/>
      <x:c r="H72" s="41"/>
    </x:row>
    <x:row r="73">
      <x:c r="A73" s="41"/>
      <x:c r="B73" s="41"/>
      <x:c r="C73" s="41"/>
      <x:c r="D73" s="41"/>
      <x:c r="E73" s="41"/>
      <x:c r="F73" s="41"/>
      <x:c r="G73" s="41"/>
      <x:c r="H73" s="41"/>
    </x:row>
    <x:row r="74">
      <x:c r="A74" s="41"/>
      <x:c r="B74" s="41"/>
      <x:c r="C74" s="41"/>
      <x:c r="D74" s="41"/>
      <x:c r="E74" s="41"/>
      <x:c r="F74" s="41"/>
      <x:c r="G74" s="41"/>
      <x:c r="H74" s="41"/>
    </x:row>
    <x:row r="75">
      <x:c r="A75" s="41"/>
      <x:c r="B75" s="41"/>
      <x:c r="C75" s="41"/>
      <x:c r="D75" s="41"/>
      <x:c r="E75" s="41"/>
      <x:c r="F75" s="41"/>
      <x:c r="G75" s="41"/>
      <x:c r="H75" s="41"/>
    </x:row>
    <x:row r="76">
      <x:c r="A76" s="41"/>
      <x:c r="B76" s="41"/>
      <x:c r="C76" s="41"/>
      <x:c r="D76" s="41"/>
      <x:c r="E76" s="41"/>
      <x:c r="F76" s="41"/>
      <x:c r="G76" s="41"/>
      <x:c r="H76" s="41"/>
    </x:row>
    <x:row r="77">
      <x:c r="A77" s="41"/>
      <x:c r="B77" s="41"/>
      <x:c r="C77" s="41"/>
      <x:c r="D77" s="41"/>
      <x:c r="E77" s="41"/>
      <x:c r="F77" s="41"/>
      <x:c r="G77" s="41"/>
      <x:c r="H77" s="41"/>
    </x:row>
    <x:row r="78">
      <x:c r="A78" s="41"/>
      <x:c r="B78" s="41"/>
      <x:c r="C78" s="41"/>
      <x:c r="D78" s="41"/>
      <x:c r="E78" s="41"/>
      <x:c r="F78" s="41"/>
      <x:c r="G78" s="41"/>
      <x:c r="H78" s="41"/>
    </x:row>
    <x:row r="79">
      <x:c r="A79" s="41"/>
      <x:c r="B79" s="41"/>
      <x:c r="C79" s="41"/>
      <x:c r="D79" s="41"/>
      <x:c r="E79" s="41"/>
      <x:c r="F79" s="41"/>
      <x:c r="G79" s="41"/>
      <x:c r="H79" s="41"/>
    </x:row>
    <x:row r="80">
      <x:c r="A80" s="41"/>
      <x:c r="B80" s="41"/>
      <x:c r="C80" s="41"/>
      <x:c r="D80" s="41"/>
      <x:c r="E80" s="41"/>
      <x:c r="F80" s="41"/>
      <x:c r="G80" s="41"/>
      <x:c r="H80" s="41"/>
    </x:row>
    <x:row r="81">
      <x:c r="A81" s="41"/>
      <x:c r="B81" s="41"/>
      <x:c r="C81" s="41"/>
      <x:c r="D81" s="41"/>
      <x:c r="E81" s="41"/>
      <x:c r="F81" s="41"/>
      <x:c r="G81" s="41"/>
      <x:c r="H81" s="41"/>
    </x:row>
    <x:row r="82">
      <x:c r="A82" s="41"/>
      <x:c r="B82" s="41"/>
      <x:c r="C82" s="41"/>
      <x:c r="D82" s="41"/>
      <x:c r="E82" s="41"/>
      <x:c r="F82" s="41"/>
      <x:c r="G82" s="41"/>
      <x:c r="H82" s="41"/>
    </x:row>
    <x:row r="83">
      <x:c r="A83" s="41"/>
      <x:c r="B83" s="41"/>
      <x:c r="C83" s="41"/>
      <x:c r="D83" s="41"/>
      <x:c r="E83" s="41"/>
      <x:c r="F83" s="41"/>
      <x:c r="G83" s="41"/>
      <x:c r="H83" s="41"/>
    </x:row>
    <x:row r="84">
      <x:c r="A84" s="41"/>
      <x:c r="B84" s="41"/>
      <x:c r="C84" s="41"/>
      <x:c r="D84" s="41"/>
      <x:c r="E84" s="41"/>
      <x:c r="F84" s="41"/>
      <x:c r="G84" s="41"/>
      <x:c r="H84" s="41"/>
    </x:row>
    <x:row r="85">
      <x:c r="A85" s="41"/>
      <x:c r="B85" s="41"/>
      <x:c r="C85" s="41"/>
      <x:c r="D85" s="41"/>
      <x:c r="E85" s="41"/>
      <x:c r="F85" s="41"/>
      <x:c r="G85" s="41"/>
      <x:c r="H85" s="41"/>
    </x:row>
    <x:row r="86">
      <x:c r="A86" s="41"/>
      <x:c r="B86" s="41"/>
      <x:c r="C86" s="41"/>
      <x:c r="D86" s="41"/>
      <x:c r="E86" s="41"/>
      <x:c r="F86" s="41"/>
      <x:c r="G86" s="41"/>
      <x:c r="H86" s="41"/>
    </x:row>
    <x:row r="87">
      <x:c r="A87" s="41"/>
      <x:c r="B87" s="41"/>
      <x:c r="C87" s="41"/>
      <x:c r="D87" s="41"/>
      <x:c r="E87" s="41"/>
      <x:c r="F87" s="41"/>
      <x:c r="G87" s="41"/>
      <x:c r="H87" s="41"/>
    </x:row>
    <x:row r="88">
      <x:c r="A88" s="41"/>
      <x:c r="B88" s="41"/>
      <x:c r="C88" s="41"/>
      <x:c r="D88" s="41"/>
      <x:c r="E88" s="41"/>
      <x:c r="F88" s="41"/>
      <x:c r="G88" s="41"/>
      <x:c r="H88" s="41"/>
    </x:row>
    <x:row r="89">
      <x:c r="A89" s="41"/>
      <x:c r="B89" s="41"/>
      <x:c r="C89" s="41"/>
      <x:c r="D89" s="41"/>
      <x:c r="E89" s="41"/>
      <x:c r="F89" s="41"/>
      <x:c r="G89" s="41"/>
      <x:c r="H89" s="41"/>
    </x:row>
    <x:row r="90">
      <x:c r="A90" s="41"/>
      <x:c r="B90" s="41"/>
      <x:c r="C90" s="41"/>
      <x:c r="D90" s="41"/>
      <x:c r="E90" s="41"/>
      <x:c r="F90" s="41"/>
      <x:c r="G90" s="41"/>
      <x:c r="H90" s="41"/>
    </x:row>
    <x:row r="91">
      <x:c r="A91" s="41"/>
      <x:c r="B91" s="41"/>
      <x:c r="C91" s="41"/>
      <x:c r="D91" s="41"/>
      <x:c r="E91" s="41"/>
      <x:c r="F91" s="41"/>
      <x:c r="G91" s="41"/>
      <x:c r="H91" s="41"/>
    </x:row>
    <x:row r="92">
      <x:c r="A92" s="41"/>
      <x:c r="B92" s="41"/>
      <x:c r="C92" s="41"/>
      <x:c r="D92" s="41"/>
      <x:c r="E92" s="41"/>
      <x:c r="F92" s="41"/>
      <x:c r="G92" s="41"/>
      <x:c r="H92" s="41"/>
    </x:row>
    <x:row r="93">
      <x:c r="A93" s="41"/>
      <x:c r="B93" s="41"/>
      <x:c r="C93" s="41"/>
      <x:c r="D93" s="41"/>
      <x:c r="E93" s="41"/>
      <x:c r="F93" s="41"/>
      <x:c r="G93" s="41"/>
      <x:c r="H93" s="41"/>
    </x:row>
    <x:row r="94">
      <x:c r="A94" s="41"/>
      <x:c r="B94" s="41"/>
      <x:c r="C94" s="41"/>
      <x:c r="D94" s="41"/>
      <x:c r="E94" s="41"/>
      <x:c r="F94" s="41"/>
      <x:c r="G94" s="41"/>
      <x:c r="H94" s="41"/>
    </x:row>
    <x:row r="95">
      <x:c r="A95" s="41"/>
      <x:c r="B95" s="41"/>
      <x:c r="C95" s="41"/>
      <x:c r="D95" s="41"/>
      <x:c r="E95" s="41"/>
      <x:c r="F95" s="41"/>
      <x:c r="G95" s="41"/>
      <x:c r="H95" s="41"/>
    </x:row>
    <x:row r="96">
      <x:c r="A96" s="41"/>
      <x:c r="B96" s="41"/>
      <x:c r="C96" s="41"/>
      <x:c r="D96" s="41"/>
      <x:c r="E96" s="41"/>
      <x:c r="F96" s="41"/>
      <x:c r="G96" s="41"/>
      <x:c r="H96" s="41"/>
    </x:row>
    <x:row r="97">
      <x:c r="A97" s="41"/>
      <x:c r="B97" s="41"/>
      <x:c r="C97" s="41"/>
      <x:c r="D97" s="41"/>
      <x:c r="E97" s="41"/>
      <x:c r="F97" s="41"/>
      <x:c r="G97" s="41"/>
      <x:c r="H97" s="41"/>
    </x:row>
    <x:row r="98">
      <x:c r="A98" s="41"/>
      <x:c r="B98" s="41"/>
      <x:c r="C98" s="41"/>
      <x:c r="D98" s="41"/>
      <x:c r="E98" s="41"/>
      <x:c r="F98" s="41"/>
      <x:c r="G98" s="41"/>
      <x:c r="H98" s="41"/>
    </x:row>
    <x:row r="99">
      <x:c r="A99" s="41"/>
      <x:c r="B99" s="41"/>
      <x:c r="C99" s="41"/>
      <x:c r="D99" s="41"/>
      <x:c r="E99" s="41"/>
      <x:c r="F99" s="41"/>
      <x:c r="G99" s="41"/>
      <x:c r="H99" s="41"/>
    </x:row>
    <x:row r="100">
      <x:c r="A100" s="41"/>
      <x:c r="B100" s="41"/>
      <x:c r="C100" s="41"/>
      <x:c r="D100" s="41"/>
      <x:c r="E100" s="41"/>
      <x:c r="F100" s="41"/>
      <x:c r="G100" s="41"/>
      <x:c r="H100" s="41"/>
    </x:row>
  </x:sheetData>
  <x:mergeCells>
    <x:mergeCell ref="A1:G1"/>
    <x:mergeCell ref="A10:G10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18" hidden="0" customWidth="1"/>
    <x:col min="3" max="3" width="18" hidden="0" customWidth="1"/>
    <x:col min="4" max="4" width="44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>
      <x:c r="A1" s="52" t="str">
        <x:v>Leverage &amp; AMP8 Funding Analysis</x:v>
      </x:c>
      <x:c r="B1" s="52"/>
      <x:c r="C1" s="52"/>
      <x:c r="D1" s="52"/>
      <x:c r="E1" s="52"/>
      <x:c r="F1" s="52"/>
      <x:c r="G1" s="41"/>
      <x:c r="H1" s="41"/>
    </x:row>
    <x:row r="2">
      <x:c r="A2" s="41"/>
      <x:c r="B2" s="41"/>
      <x:c r="C2" s="41"/>
      <x:c r="D2" s="41"/>
      <x:c r="E2" s="41"/>
      <x:c r="F2" s="41"/>
      <x:c r="G2" s="41"/>
      <x:c r="H2" s="41"/>
    </x:row>
    <x:row r="3">
      <x:c r="A3" s="42" t="str">
        <x:v>RCV / gearing bridge</x:v>
      </x:c>
      <x:c r="B3" s="42"/>
      <x:c r="C3" s="42"/>
      <x:c r="D3" s="42"/>
      <x:c r="E3" s="42"/>
      <x:c r="F3" s="42"/>
      <x:c r="G3" s="41"/>
      <x:c r="H3" s="41"/>
    </x:row>
    <x:row r="4">
      <x:c r="A4" s="43" t="str">
        <x:v>Metric</x:v>
      </x:c>
      <x:c r="B4" s="43" t="str">
        <x:v>Day 1</x:v>
      </x:c>
      <x:c r="C4" s="43" t="str">
        <x:v>FY27</x:v>
      </x:c>
      <x:c r="D4" s="43" t="str">
        <x:v>FY28</x:v>
      </x:c>
      <x:c r="E4" s="43" t="str">
        <x:v>FY29</x:v>
      </x:c>
      <x:c r="F4" s="43" t="str">
        <x:v>FY30</x:v>
      </x:c>
      <x:c r="G4" s="41"/>
      <x:c r="H4" s="41"/>
    </x:row>
    <x:row r="5">
      <x:c r="A5" s="41" t="str">
        <x:v>RCV (£m)</x:v>
      </x:c>
      <x:c r="B5" s="54" t="n">
        <x:f>'Inputs'!B23</x:f>
        <x:v>20520.25611175786</x:v>
      </x:c>
      <x:c r="C5" s="54" t="n">
        <x:f>B5*(1+C10)</x:f>
        <x:v>21546.26891734575</x:v>
      </x:c>
      <x:c r="D5" s="54" t="n">
        <x:f>C5*(1+D10)</x:f>
        <x:v>22623.58236321304</x:v>
      </x:c>
      <x:c r="E5" s="54" t="n">
        <x:f>D5*(1+E10)</x:f>
        <x:v>23754.761481373695</x:v>
      </x:c>
      <x:c r="F5" s="54" t="n">
        <x:f>E5*(1+F10)</x:f>
        <x:v>24942.49955544238</x:v>
      </x:c>
      <x:c r="G5" s="41"/>
      <x:c r="H5" s="41"/>
    </x:row>
    <x:row r="6">
      <x:c r="A6" s="41" t="str">
        <x:v>Net gearing</x:v>
      </x:c>
      <x:c r="B6" s="61" t="n">
        <x:f>'Deal Summary'!B13</x:f>
        <x:v>0.52</x:v>
      </x:c>
      <x:c r="C6" s="61" t="n">
        <x:f>B6+(F6-B6)/4</x:f>
        <x:v>0.54</x:v>
      </x:c>
      <x:c r="D6" s="61" t="n">
        <x:f>C6+(F6-B6)/4</x:f>
        <x:v>0.56</x:v>
      </x:c>
      <x:c r="E6" s="61" t="n">
        <x:f>D6+(F6-B6)/4</x:f>
        <x:v>0.5800000000000001</x:v>
      </x:c>
      <x:c r="F6" s="45" t="n">
        <x:v>0.6</x:v>
      </x:c>
      <x:c r="G6" s="41"/>
      <x:c r="H6" s="41"/>
    </x:row>
    <x:row r="7">
      <x:c r="A7" s="41" t="str">
        <x:v>Net debt (£m)</x:v>
      </x:c>
      <x:c r="B7" s="54" t="n">
        <x:f>B5*B6</x:f>
        <x:v>10670.533178114087</x:v>
      </x:c>
      <x:c r="C7" s="54" t="n">
        <x:f>C5*C6</x:f>
        <x:v>11634.985215366707</x:v>
      </x:c>
      <x:c r="D7" s="54" t="n">
        <x:f>D5*D6</x:f>
        <x:v>12669.206123399304</x:v>
      </x:c>
      <x:c r="E7" s="54" t="n">
        <x:f>E5*E6</x:f>
        <x:v>13777.761659196745</x:v>
      </x:c>
      <x:c r="F7" s="54" t="n">
        <x:f>F5*F6</x:f>
        <x:v>14965.499733265427</x:v>
      </x:c>
      <x:c r="G7" s="41"/>
      <x:c r="H7" s="41"/>
    </x:row>
    <x:row r="8">
      <x:c r="A8" s="41" t="str">
        <x:v>Change in net debt (£m)</x:v>
      </x:c>
      <x:c r="B8" s="54" t="n">
        <x:v>0</x:v>
      </x:c>
      <x:c r="C8" s="54" t="n">
        <x:f>C7-B7</x:f>
        <x:v>964.4520372526204</x:v>
      </x:c>
      <x:c r="D8" s="54" t="n">
        <x:f>D7-C7</x:f>
        <x:v>1034.2209080325974</x:v>
      </x:c>
      <x:c r="E8" s="54" t="n">
        <x:f>E7-D7</x:f>
        <x:v>1108.5555357974408</x:v>
      </x:c>
      <x:c r="F8" s="54" t="n">
        <x:f>F7-E7</x:f>
        <x:v>1187.7380740686822</x:v>
      </x:c>
      <x:c r="G8" s="41"/>
      <x:c r="H8" s="41"/>
    </x:row>
    <x:row r="9">
      <x:c r="A9" s="41" t="str">
        <x:v>Headroom to 65% gearing (£m)</x:v>
      </x:c>
      <x:c r="B9" s="54" t="n">
        <x:f>B5*65%-B7</x:f>
        <x:v>2667.633294528521</x:v>
      </x:c>
      <x:c r="C9" s="54" t="n">
        <x:f>C5*65%-C7</x:f>
        <x:v>2370.089580908032</x:v>
      </x:c>
      <x:c r="D9" s="54" t="n">
        <x:f>D5*65%-D7</x:f>
        <x:v>2036.122412689172</x:v>
      </x:c>
      <x:c r="E9" s="54" t="n">
        <x:f>E5*65%-E7</x:f>
        <x:v>1662.8333036961558</x:v>
      </x:c>
      <x:c r="F9" s="54" t="n">
        <x:f>F5*65%-F7</x:f>
        <x:v>1247.1249777721205</x:v>
      </x:c>
      <x:c r="G9" s="41"/>
      <x:c r="H9" s="41"/>
    </x:row>
    <x:row r="10">
      <x:c r="A10" s="41" t="str">
        <x:v>RCV growth</x:v>
      </x:c>
      <x:c r="B10" s="61" t="n">
        <x:v>0</x:v>
      </x:c>
      <x:c r="C10" s="45" t="n">
        <x:v>0.05</x:v>
      </x:c>
      <x:c r="D10" s="45" t="n">
        <x:v>0.05</x:v>
      </x:c>
      <x:c r="E10" s="45" t="n">
        <x:v>0.05</x:v>
      </x:c>
      <x:c r="F10" s="45" t="n">
        <x:v>0.05</x:v>
      </x:c>
      <x:c r="G10" s="41"/>
      <x:c r="H10" s="41"/>
    </x:row>
    <x:row r="11">
      <x:c r="A11" s="41"/>
      <x:c r="B11" s="41"/>
      <x:c r="C11" s="41"/>
      <x:c r="D11" s="41"/>
      <x:c r="E11" s="41"/>
      <x:c r="F11" s="41"/>
      <x:c r="G11" s="41"/>
      <x:c r="H11" s="41"/>
    </x:row>
    <x:row r="12">
      <x:c r="A12" s="42" t="str">
        <x:v>Funding capacity</x:v>
      </x:c>
      <x:c r="B12" s="42"/>
      <x:c r="C12" s="42"/>
      <x:c r="D12" s="42"/>
      <x:c r="E12" s="42"/>
      <x:c r="F12" s="42"/>
      <x:c r="G12" s="41"/>
      <x:c r="H12" s="41"/>
    </x:row>
    <x:row r="13">
      <x:c r="A13" s="43" t="str">
        <x:v>Metric</x:v>
      </x:c>
      <x:c r="B13" s="43" t="str">
        <x:v>Value</x:v>
      </x:c>
      <x:c r="C13" s="43" t="str">
        <x:v>Units</x:v>
      </x:c>
      <x:c r="D13" s="43" t="str">
        <x:v>Comment</x:v>
      </x:c>
      <x:c r="E13" s="41"/>
      <x:c r="F13" s="41"/>
      <x:c r="G13" s="41"/>
      <x:c r="H13" s="41"/>
    </x:row>
    <x:row r="14">
      <x:c r="A14" s="41" t="str">
        <x:v>AMP8 proposed totex</x:v>
      </x:c>
      <x:c r="B14" s="44" t="n">
        <x:v>20400</x:v>
      </x:c>
      <x:c r="C14" s="41" t="str">
        <x:v>£m</x:v>
      </x:c>
      <x:c r="D14" s="41" t="str">
        <x:v>2025-2030 programme</x:v>
      </x:c>
      <x:c r="E14" s="41"/>
      <x:c r="F14" s="41"/>
      <x:c r="G14" s="41"/>
      <x:c r="H14" s="41"/>
    </x:row>
    <x:row r="15">
      <x:c r="A15" s="41" t="str">
        <x:v>New equity</x:v>
      </x:c>
      <x:c r="B15" s="44" t="n">
        <x:v>3350</x:v>
      </x:c>
      <x:c r="C15" s="41" t="str">
        <x:v>£m</x:v>
      </x:c>
      <x:c r="D15" s="41" t="str">
        <x:v>L&amp;VW proposal</x:v>
      </x:c>
      <x:c r="E15" s="41"/>
      <x:c r="F15" s="41"/>
      <x:c r="G15" s="41"/>
      <x:c r="H15" s="41"/>
    </x:row>
    <x:row r="16">
      <x:c r="A16" s="41" t="str">
        <x:v>Day-1 debt</x:v>
      </x:c>
      <x:c r="B16" s="44" t="n">
        <x:v>3250</x:v>
      </x:c>
      <x:c r="C16" s="41" t="str">
        <x:v>£m</x:v>
      </x:c>
      <x:c r="D16" s="41" t="str">
        <x:v>At completion</x:v>
      </x:c>
      <x:c r="E16" s="41"/>
      <x:c r="F16" s="41"/>
      <x:c r="G16" s="41"/>
      <x:c r="H16" s="41"/>
    </x:row>
    <x:row r="17">
      <x:c r="A17" s="41" t="str">
        <x:v>Undrawn debt capacity</x:v>
      </x:c>
      <x:c r="B17" s="44" t="n">
        <x:v>3300</x:v>
      </x:c>
      <x:c r="C17" s="41" t="str">
        <x:v>£m</x:v>
      </x:c>
      <x:c r="D17" s="41" t="str">
        <x:v>Committed undrawn</x:v>
      </x:c>
      <x:c r="E17" s="41"/>
      <x:c r="F17" s="41"/>
      <x:c r="G17" s="41"/>
      <x:c r="H17" s="41"/>
    </x:row>
    <x:row r="18">
      <x:c r="A18" s="41" t="str">
        <x:v>Total new capital capacity</x:v>
      </x:c>
      <x:c r="B18" s="54" t="n">
        <x:f>SUM(B15:B17)</x:f>
        <x:v>9900</x:v>
      </x:c>
      <x:c r="C18" s="41" t="str">
        <x:v>£m</x:v>
      </x:c>
      <x:c r="D18" s="41" t="str">
        <x:v>Not equal to total AMP8 funding requirement</x:v>
      </x:c>
      <x:c r="E18" s="41"/>
      <x:c r="F18" s="41"/>
      <x:c r="G18" s="41"/>
      <x:c r="H18" s="41"/>
    </x:row>
    <x:row r="19">
      <x:c r="A19" s="41" t="str">
        <x:v>Totex / new capital capacity</x:v>
      </x:c>
      <x:c r="B19" s="70" t="n">
        <x:f>B14/B18</x:f>
        <x:v>2.0606060606060606</x:v>
      </x:c>
      <x:c r="C19" s="41" t="str">
        <x:v>x</x:v>
      </x:c>
      <x:c r="D19" s="41" t="str">
        <x:v>Scale of operational funding challenge</x:v>
      </x:c>
      <x:c r="E19" s="41"/>
      <x:c r="F19" s="41"/>
      <x:c r="G19" s="41"/>
      <x:c r="H19" s="41"/>
    </x:row>
    <x:row r="20">
      <x:c r="A20" s="41"/>
      <x:c r="B20" s="41"/>
      <x:c r="C20" s="41"/>
      <x:c r="D20" s="41"/>
      <x:c r="E20" s="41"/>
      <x:c r="F20" s="41"/>
      <x:c r="G20" s="41"/>
      <x:c r="H20" s="41"/>
    </x:row>
    <x:row r="21">
      <x:c r="A21" s="41"/>
      <x:c r="B21" s="41"/>
      <x:c r="C21" s="41"/>
      <x:c r="D21" s="41"/>
      <x:c r="E21" s="41"/>
      <x:c r="F21" s="41"/>
      <x:c r="G21" s="41"/>
      <x:c r="H21" s="41"/>
    </x:row>
    <x:row r="22">
      <x:c r="A22" s="41"/>
      <x:c r="B22" s="41"/>
      <x:c r="C22" s="41"/>
      <x:c r="D22" s="41"/>
      <x:c r="E22" s="41"/>
      <x:c r="F22" s="41"/>
      <x:c r="G22" s="41"/>
      <x:c r="H22" s="41"/>
    </x:row>
    <x:row r="23">
      <x:c r="A23" s="41"/>
      <x:c r="B23" s="41"/>
      <x:c r="C23" s="41"/>
      <x:c r="D23" s="41"/>
      <x:c r="E23" s="41"/>
      <x:c r="F23" s="41"/>
      <x:c r="G23" s="41"/>
      <x:c r="H23" s="41"/>
    </x:row>
    <x:row r="24">
      <x:c r="A24" s="41"/>
      <x:c r="B24" s="41"/>
      <x:c r="C24" s="41"/>
      <x:c r="D24" s="41"/>
      <x:c r="E24" s="41"/>
      <x:c r="F24" s="41"/>
      <x:c r="G24" s="41"/>
      <x:c r="H24" s="41"/>
    </x:row>
    <x:row r="25">
      <x:c r="A25" s="41"/>
      <x:c r="B25" s="41"/>
      <x:c r="C25" s="41"/>
      <x:c r="D25" s="41"/>
      <x:c r="E25" s="41"/>
      <x:c r="F25" s="41"/>
      <x:c r="G25" s="41"/>
      <x:c r="H25" s="41"/>
    </x:row>
    <x:row r="26">
      <x:c r="A26" s="41"/>
      <x:c r="B26" s="41"/>
      <x:c r="C26" s="41"/>
      <x:c r="D26" s="41"/>
      <x:c r="E26" s="41"/>
      <x:c r="F26" s="41"/>
      <x:c r="G26" s="41"/>
      <x:c r="H26" s="41"/>
    </x:row>
    <x:row r="27">
      <x:c r="A27" s="41"/>
      <x:c r="B27" s="41"/>
      <x:c r="C27" s="41"/>
      <x:c r="D27" s="41"/>
      <x:c r="E27" s="41"/>
      <x:c r="F27" s="41"/>
      <x:c r="G27" s="41"/>
      <x:c r="H27" s="41"/>
    </x:row>
    <x:row r="28">
      <x:c r="A28" s="41"/>
      <x:c r="B28" s="41"/>
      <x:c r="C28" s="41"/>
      <x:c r="D28" s="41"/>
      <x:c r="E28" s="41"/>
      <x:c r="F28" s="41"/>
      <x:c r="G28" s="41"/>
      <x:c r="H28" s="41"/>
    </x:row>
    <x:row r="29">
      <x:c r="A29" s="41"/>
      <x:c r="B29" s="41"/>
      <x:c r="C29" s="41"/>
      <x:c r="D29" s="41"/>
      <x:c r="E29" s="41"/>
      <x:c r="F29" s="41"/>
      <x:c r="G29" s="41"/>
      <x:c r="H29" s="41"/>
    </x:row>
    <x:row r="30">
      <x:c r="A30" s="41"/>
      <x:c r="B30" s="41"/>
      <x:c r="C30" s="41"/>
      <x:c r="D30" s="41"/>
      <x:c r="E30" s="41"/>
      <x:c r="F30" s="41"/>
      <x:c r="G30" s="41"/>
      <x:c r="H30" s="41"/>
    </x:row>
    <x:row r="31">
      <x:c r="A31" s="41"/>
      <x:c r="B31" s="41"/>
      <x:c r="C31" s="41"/>
      <x:c r="D31" s="41"/>
      <x:c r="E31" s="41"/>
      <x:c r="F31" s="41"/>
      <x:c r="G31" s="41"/>
      <x:c r="H31" s="41"/>
    </x:row>
    <x:row r="32">
      <x:c r="A32" s="41"/>
      <x:c r="B32" s="41"/>
      <x:c r="C32" s="41"/>
      <x:c r="D32" s="41"/>
      <x:c r="E32" s="41"/>
      <x:c r="F32" s="41"/>
      <x:c r="G32" s="41"/>
      <x:c r="H32" s="41"/>
    </x:row>
    <x:row r="33">
      <x:c r="A33" s="41"/>
      <x:c r="B33" s="41"/>
      <x:c r="C33" s="41"/>
      <x:c r="D33" s="41"/>
      <x:c r="E33" s="41"/>
      <x:c r="F33" s="41"/>
      <x:c r="G33" s="41"/>
      <x:c r="H33" s="41"/>
    </x:row>
    <x:row r="34">
      <x:c r="A34" s="41"/>
      <x:c r="B34" s="41"/>
      <x:c r="C34" s="41"/>
      <x:c r="D34" s="41"/>
      <x:c r="E34" s="41"/>
      <x:c r="F34" s="41"/>
      <x:c r="G34" s="41"/>
      <x:c r="H34" s="41"/>
    </x:row>
    <x:row r="35">
      <x:c r="A35" s="41"/>
      <x:c r="B35" s="41"/>
      <x:c r="C35" s="41"/>
      <x:c r="D35" s="41"/>
      <x:c r="E35" s="41"/>
      <x:c r="F35" s="41"/>
      <x:c r="G35" s="41"/>
      <x:c r="H35" s="41"/>
    </x:row>
    <x:row r="36">
      <x:c r="A36" s="41"/>
      <x:c r="B36" s="41"/>
      <x:c r="C36" s="41"/>
      <x:c r="D36" s="41"/>
      <x:c r="E36" s="41"/>
      <x:c r="F36" s="41"/>
      <x:c r="G36" s="41"/>
      <x:c r="H36" s="41"/>
    </x:row>
    <x:row r="37">
      <x:c r="A37" s="41"/>
      <x:c r="B37" s="41"/>
      <x:c r="C37" s="41"/>
      <x:c r="D37" s="41"/>
      <x:c r="E37" s="41"/>
      <x:c r="F37" s="41"/>
      <x:c r="G37" s="41"/>
      <x:c r="H37" s="41"/>
    </x:row>
    <x:row r="38">
      <x:c r="A38" s="41"/>
      <x:c r="B38" s="41"/>
      <x:c r="C38" s="41"/>
      <x:c r="D38" s="41"/>
      <x:c r="E38" s="41"/>
      <x:c r="F38" s="41"/>
      <x:c r="G38" s="41"/>
      <x:c r="H38" s="41"/>
    </x:row>
    <x:row r="39">
      <x:c r="A39" s="41"/>
      <x:c r="B39" s="41"/>
      <x:c r="C39" s="41"/>
      <x:c r="D39" s="41"/>
      <x:c r="E39" s="41"/>
      <x:c r="F39" s="41"/>
      <x:c r="G39" s="41"/>
      <x:c r="H39" s="41"/>
    </x:row>
    <x:row r="40">
      <x:c r="A40" s="41"/>
      <x:c r="B40" s="41"/>
      <x:c r="C40" s="41"/>
      <x:c r="D40" s="41"/>
      <x:c r="E40" s="41"/>
      <x:c r="F40" s="41"/>
      <x:c r="G40" s="41"/>
      <x:c r="H40" s="41"/>
    </x:row>
    <x:row r="41">
      <x:c r="A41" s="41"/>
      <x:c r="B41" s="41"/>
      <x:c r="C41" s="41"/>
      <x:c r="D41" s="41"/>
      <x:c r="E41" s="41"/>
      <x:c r="F41" s="41"/>
      <x:c r="G41" s="41"/>
      <x:c r="H41" s="41"/>
    </x:row>
    <x:row r="42">
      <x:c r="A42" s="41"/>
      <x:c r="B42" s="41"/>
      <x:c r="C42" s="41"/>
      <x:c r="D42" s="41"/>
      <x:c r="E42" s="41"/>
      <x:c r="F42" s="41"/>
      <x:c r="G42" s="41"/>
      <x:c r="H42" s="41"/>
    </x:row>
    <x:row r="43">
      <x:c r="A43" s="41"/>
      <x:c r="B43" s="41"/>
      <x:c r="C43" s="41"/>
      <x:c r="D43" s="41"/>
      <x:c r="E43" s="41"/>
      <x:c r="F43" s="41"/>
      <x:c r="G43" s="41"/>
      <x:c r="H43" s="41"/>
    </x:row>
    <x:row r="44">
      <x:c r="A44" s="41"/>
      <x:c r="B44" s="41"/>
      <x:c r="C44" s="41"/>
      <x:c r="D44" s="41"/>
      <x:c r="E44" s="41"/>
      <x:c r="F44" s="41"/>
      <x:c r="G44" s="41"/>
      <x:c r="H44" s="41"/>
    </x:row>
    <x:row r="45">
      <x:c r="A45" s="41"/>
      <x:c r="B45" s="41"/>
      <x:c r="C45" s="41"/>
      <x:c r="D45" s="41"/>
      <x:c r="E45" s="41"/>
      <x:c r="F45" s="41"/>
      <x:c r="G45" s="41"/>
      <x:c r="H45" s="41"/>
    </x:row>
    <x:row r="46">
      <x:c r="A46" s="41"/>
      <x:c r="B46" s="41"/>
      <x:c r="C46" s="41"/>
      <x:c r="D46" s="41"/>
      <x:c r="E46" s="41"/>
      <x:c r="F46" s="41"/>
      <x:c r="G46" s="41"/>
      <x:c r="H46" s="41"/>
    </x:row>
    <x:row r="47">
      <x:c r="A47" s="41"/>
      <x:c r="B47" s="41"/>
      <x:c r="C47" s="41"/>
      <x:c r="D47" s="41"/>
      <x:c r="E47" s="41"/>
      <x:c r="F47" s="41"/>
      <x:c r="G47" s="41"/>
      <x:c r="H47" s="41"/>
    </x:row>
    <x:row r="48">
      <x:c r="A48" s="41"/>
      <x:c r="B48" s="41"/>
      <x:c r="C48" s="41"/>
      <x:c r="D48" s="41"/>
      <x:c r="E48" s="41"/>
      <x:c r="F48" s="41"/>
      <x:c r="G48" s="41"/>
      <x:c r="H48" s="41"/>
    </x:row>
    <x:row r="49">
      <x:c r="A49" s="41"/>
      <x:c r="B49" s="41"/>
      <x:c r="C49" s="41"/>
      <x:c r="D49" s="41"/>
      <x:c r="E49" s="41"/>
      <x:c r="F49" s="41"/>
      <x:c r="G49" s="41"/>
      <x:c r="H49" s="41"/>
    </x:row>
    <x:row r="50">
      <x:c r="A50" s="41"/>
      <x:c r="B50" s="41"/>
      <x:c r="C50" s="41"/>
      <x:c r="D50" s="41"/>
      <x:c r="E50" s="41"/>
      <x:c r="F50" s="41"/>
      <x:c r="G50" s="41"/>
      <x:c r="H50" s="41"/>
    </x:row>
    <x:row r="51">
      <x:c r="A51" s="41"/>
      <x:c r="B51" s="41"/>
      <x:c r="C51" s="41"/>
      <x:c r="D51" s="41"/>
      <x:c r="E51" s="41"/>
      <x:c r="F51" s="41"/>
      <x:c r="G51" s="41"/>
      <x:c r="H51" s="41"/>
    </x:row>
    <x:row r="52">
      <x:c r="A52" s="41"/>
      <x:c r="B52" s="41"/>
      <x:c r="C52" s="41"/>
      <x:c r="D52" s="41"/>
      <x:c r="E52" s="41"/>
      <x:c r="F52" s="41"/>
      <x:c r="G52" s="41"/>
      <x:c r="H52" s="41"/>
    </x:row>
    <x:row r="53">
      <x:c r="A53" s="41"/>
      <x:c r="B53" s="41"/>
      <x:c r="C53" s="41"/>
      <x:c r="D53" s="41"/>
      <x:c r="E53" s="41"/>
      <x:c r="F53" s="41"/>
      <x:c r="G53" s="41"/>
      <x:c r="H53" s="41"/>
    </x:row>
    <x:row r="54">
      <x:c r="A54" s="41"/>
      <x:c r="B54" s="41"/>
      <x:c r="C54" s="41"/>
      <x:c r="D54" s="41"/>
      <x:c r="E54" s="41"/>
      <x:c r="F54" s="41"/>
      <x:c r="G54" s="41"/>
      <x:c r="H54" s="41"/>
    </x:row>
    <x:row r="55">
      <x:c r="A55" s="41"/>
      <x:c r="B55" s="41"/>
      <x:c r="C55" s="41"/>
      <x:c r="D55" s="41"/>
      <x:c r="E55" s="41"/>
      <x:c r="F55" s="41"/>
      <x:c r="G55" s="41"/>
      <x:c r="H55" s="41"/>
    </x:row>
    <x:row r="56">
      <x:c r="A56" s="41"/>
      <x:c r="B56" s="41"/>
      <x:c r="C56" s="41"/>
      <x:c r="D56" s="41"/>
      <x:c r="E56" s="41"/>
      <x:c r="F56" s="41"/>
      <x:c r="G56" s="41"/>
      <x:c r="H56" s="41"/>
    </x:row>
    <x:row r="57">
      <x:c r="A57" s="41"/>
      <x:c r="B57" s="41"/>
      <x:c r="C57" s="41"/>
      <x:c r="D57" s="41"/>
      <x:c r="E57" s="41"/>
      <x:c r="F57" s="41"/>
      <x:c r="G57" s="41"/>
      <x:c r="H57" s="41"/>
    </x:row>
    <x:row r="58">
      <x:c r="A58" s="41"/>
      <x:c r="B58" s="41"/>
      <x:c r="C58" s="41"/>
      <x:c r="D58" s="41"/>
      <x:c r="E58" s="41"/>
      <x:c r="F58" s="41"/>
      <x:c r="G58" s="41"/>
      <x:c r="H58" s="41"/>
    </x:row>
    <x:row r="59">
      <x:c r="A59" s="41"/>
      <x:c r="B59" s="41"/>
      <x:c r="C59" s="41"/>
      <x:c r="D59" s="41"/>
      <x:c r="E59" s="41"/>
      <x:c r="F59" s="41"/>
      <x:c r="G59" s="41"/>
      <x:c r="H59" s="41"/>
    </x:row>
    <x:row r="60">
      <x:c r="A60" s="41"/>
      <x:c r="B60" s="41"/>
      <x:c r="C60" s="41"/>
      <x:c r="D60" s="41"/>
      <x:c r="E60" s="41"/>
      <x:c r="F60" s="41"/>
      <x:c r="G60" s="41"/>
      <x:c r="H60" s="41"/>
    </x:row>
    <x:row r="61">
      <x:c r="A61" s="41"/>
      <x:c r="B61" s="41"/>
      <x:c r="C61" s="41"/>
      <x:c r="D61" s="41"/>
      <x:c r="E61" s="41"/>
      <x:c r="F61" s="41"/>
      <x:c r="G61" s="41"/>
      <x:c r="H61" s="41"/>
    </x:row>
    <x:row r="62">
      <x:c r="A62" s="41"/>
      <x:c r="B62" s="41"/>
      <x:c r="C62" s="41"/>
      <x:c r="D62" s="41"/>
      <x:c r="E62" s="41"/>
      <x:c r="F62" s="41"/>
      <x:c r="G62" s="41"/>
      <x:c r="H62" s="41"/>
    </x:row>
    <x:row r="63">
      <x:c r="A63" s="41"/>
      <x:c r="B63" s="41"/>
      <x:c r="C63" s="41"/>
      <x:c r="D63" s="41"/>
      <x:c r="E63" s="41"/>
      <x:c r="F63" s="41"/>
      <x:c r="G63" s="41"/>
      <x:c r="H63" s="41"/>
    </x:row>
    <x:row r="64">
      <x:c r="A64" s="41"/>
      <x:c r="B64" s="41"/>
      <x:c r="C64" s="41"/>
      <x:c r="D64" s="41"/>
      <x:c r="E64" s="41"/>
      <x:c r="F64" s="41"/>
      <x:c r="G64" s="41"/>
      <x:c r="H64" s="41"/>
    </x:row>
    <x:row r="65">
      <x:c r="A65" s="41"/>
      <x:c r="B65" s="41"/>
      <x:c r="C65" s="41"/>
      <x:c r="D65" s="41"/>
      <x:c r="E65" s="41"/>
      <x:c r="F65" s="41"/>
      <x:c r="G65" s="41"/>
      <x:c r="H65" s="41"/>
    </x:row>
    <x:row r="66">
      <x:c r="A66" s="41"/>
      <x:c r="B66" s="41"/>
      <x:c r="C66" s="41"/>
      <x:c r="D66" s="41"/>
      <x:c r="E66" s="41"/>
      <x:c r="F66" s="41"/>
      <x:c r="G66" s="41"/>
      <x:c r="H66" s="41"/>
    </x:row>
    <x:row r="67">
      <x:c r="A67" s="41"/>
      <x:c r="B67" s="41"/>
      <x:c r="C67" s="41"/>
      <x:c r="D67" s="41"/>
      <x:c r="E67" s="41"/>
      <x:c r="F67" s="41"/>
      <x:c r="G67" s="41"/>
      <x:c r="H67" s="41"/>
    </x:row>
    <x:row r="68">
      <x:c r="A68" s="41"/>
      <x:c r="B68" s="41"/>
      <x:c r="C68" s="41"/>
      <x:c r="D68" s="41"/>
      <x:c r="E68" s="41"/>
      <x:c r="F68" s="41"/>
      <x:c r="G68" s="41"/>
      <x:c r="H68" s="41"/>
    </x:row>
    <x:row r="69">
      <x:c r="A69" s="41"/>
      <x:c r="B69" s="41"/>
      <x:c r="C69" s="41"/>
      <x:c r="D69" s="41"/>
      <x:c r="E69" s="41"/>
      <x:c r="F69" s="41"/>
      <x:c r="G69" s="41"/>
      <x:c r="H69" s="41"/>
    </x:row>
    <x:row r="70">
      <x:c r="A70" s="41"/>
      <x:c r="B70" s="41"/>
      <x:c r="C70" s="41"/>
      <x:c r="D70" s="41"/>
      <x:c r="E70" s="41"/>
      <x:c r="F70" s="41"/>
      <x:c r="G70" s="41"/>
      <x:c r="H70" s="41"/>
    </x:row>
    <x:row r="71">
      <x:c r="A71" s="41"/>
      <x:c r="B71" s="41"/>
      <x:c r="C71" s="41"/>
      <x:c r="D71" s="41"/>
      <x:c r="E71" s="41"/>
      <x:c r="F71" s="41"/>
      <x:c r="G71" s="41"/>
      <x:c r="H71" s="41"/>
    </x:row>
    <x:row r="72">
      <x:c r="A72" s="41"/>
      <x:c r="B72" s="41"/>
      <x:c r="C72" s="41"/>
      <x:c r="D72" s="41"/>
      <x:c r="E72" s="41"/>
      <x:c r="F72" s="41"/>
      <x:c r="G72" s="41"/>
      <x:c r="H72" s="41"/>
    </x:row>
    <x:row r="73">
      <x:c r="A73" s="41"/>
      <x:c r="B73" s="41"/>
      <x:c r="C73" s="41"/>
      <x:c r="D73" s="41"/>
      <x:c r="E73" s="41"/>
      <x:c r="F73" s="41"/>
      <x:c r="G73" s="41"/>
      <x:c r="H73" s="41"/>
    </x:row>
    <x:row r="74">
      <x:c r="A74" s="41"/>
      <x:c r="B74" s="41"/>
      <x:c r="C74" s="41"/>
      <x:c r="D74" s="41"/>
      <x:c r="E74" s="41"/>
      <x:c r="F74" s="41"/>
      <x:c r="G74" s="41"/>
      <x:c r="H74" s="41"/>
    </x:row>
    <x:row r="75">
      <x:c r="A75" s="41"/>
      <x:c r="B75" s="41"/>
      <x:c r="C75" s="41"/>
      <x:c r="D75" s="41"/>
      <x:c r="E75" s="41"/>
      <x:c r="F75" s="41"/>
      <x:c r="G75" s="41"/>
      <x:c r="H75" s="41"/>
    </x:row>
    <x:row r="76">
      <x:c r="A76" s="41"/>
      <x:c r="B76" s="41"/>
      <x:c r="C76" s="41"/>
      <x:c r="D76" s="41"/>
      <x:c r="E76" s="41"/>
      <x:c r="F76" s="41"/>
      <x:c r="G76" s="41"/>
      <x:c r="H76" s="41"/>
    </x:row>
    <x:row r="77">
      <x:c r="A77" s="41"/>
      <x:c r="B77" s="41"/>
      <x:c r="C77" s="41"/>
      <x:c r="D77" s="41"/>
      <x:c r="E77" s="41"/>
      <x:c r="F77" s="41"/>
      <x:c r="G77" s="41"/>
      <x:c r="H77" s="41"/>
    </x:row>
    <x:row r="78">
      <x:c r="A78" s="41"/>
      <x:c r="B78" s="41"/>
      <x:c r="C78" s="41"/>
      <x:c r="D78" s="41"/>
      <x:c r="E78" s="41"/>
      <x:c r="F78" s="41"/>
      <x:c r="G78" s="41"/>
      <x:c r="H78" s="41"/>
    </x:row>
    <x:row r="79">
      <x:c r="A79" s="41"/>
      <x:c r="B79" s="41"/>
      <x:c r="C79" s="41"/>
      <x:c r="D79" s="41"/>
      <x:c r="E79" s="41"/>
      <x:c r="F79" s="41"/>
      <x:c r="G79" s="41"/>
      <x:c r="H79" s="41"/>
    </x:row>
    <x:row r="80">
      <x:c r="A80" s="41"/>
      <x:c r="B80" s="41"/>
      <x:c r="C80" s="41"/>
      <x:c r="D80" s="41"/>
      <x:c r="E80" s="41"/>
      <x:c r="F80" s="41"/>
      <x:c r="G80" s="41"/>
      <x:c r="H80" s="41"/>
    </x:row>
    <x:row r="81">
      <x:c r="A81" s="41"/>
      <x:c r="B81" s="41"/>
      <x:c r="C81" s="41"/>
      <x:c r="D81" s="41"/>
      <x:c r="E81" s="41"/>
      <x:c r="F81" s="41"/>
      <x:c r="G81" s="41"/>
      <x:c r="H81" s="41"/>
    </x:row>
    <x:row r="82">
      <x:c r="A82" s="41"/>
      <x:c r="B82" s="41"/>
      <x:c r="C82" s="41"/>
      <x:c r="D82" s="41"/>
      <x:c r="E82" s="41"/>
      <x:c r="F82" s="41"/>
      <x:c r="G82" s="41"/>
      <x:c r="H82" s="41"/>
    </x:row>
    <x:row r="83">
      <x:c r="A83" s="41"/>
      <x:c r="B83" s="41"/>
      <x:c r="C83" s="41"/>
      <x:c r="D83" s="41"/>
      <x:c r="E83" s="41"/>
      <x:c r="F83" s="41"/>
      <x:c r="G83" s="41"/>
      <x:c r="H83" s="41"/>
    </x:row>
    <x:row r="84">
      <x:c r="A84" s="41"/>
      <x:c r="B84" s="41"/>
      <x:c r="C84" s="41"/>
      <x:c r="D84" s="41"/>
      <x:c r="E84" s="41"/>
      <x:c r="F84" s="41"/>
      <x:c r="G84" s="41"/>
      <x:c r="H84" s="41"/>
    </x:row>
    <x:row r="85">
      <x:c r="A85" s="41"/>
      <x:c r="B85" s="41"/>
      <x:c r="C85" s="41"/>
      <x:c r="D85" s="41"/>
      <x:c r="E85" s="41"/>
      <x:c r="F85" s="41"/>
      <x:c r="G85" s="41"/>
      <x:c r="H85" s="41"/>
    </x:row>
    <x:row r="86">
      <x:c r="A86" s="41"/>
      <x:c r="B86" s="41"/>
      <x:c r="C86" s="41"/>
      <x:c r="D86" s="41"/>
      <x:c r="E86" s="41"/>
      <x:c r="F86" s="41"/>
      <x:c r="G86" s="41"/>
      <x:c r="H86" s="41"/>
    </x:row>
    <x:row r="87">
      <x:c r="A87" s="41"/>
      <x:c r="B87" s="41"/>
      <x:c r="C87" s="41"/>
      <x:c r="D87" s="41"/>
      <x:c r="E87" s="41"/>
      <x:c r="F87" s="41"/>
      <x:c r="G87" s="41"/>
      <x:c r="H87" s="41"/>
    </x:row>
    <x:row r="88">
      <x:c r="A88" s="41"/>
      <x:c r="B88" s="41"/>
      <x:c r="C88" s="41"/>
      <x:c r="D88" s="41"/>
      <x:c r="E88" s="41"/>
      <x:c r="F88" s="41"/>
      <x:c r="G88" s="41"/>
      <x:c r="H88" s="41"/>
    </x:row>
    <x:row r="89">
      <x:c r="A89" s="41"/>
      <x:c r="B89" s="41"/>
      <x:c r="C89" s="41"/>
      <x:c r="D89" s="41"/>
      <x:c r="E89" s="41"/>
      <x:c r="F89" s="41"/>
      <x:c r="G89" s="41"/>
      <x:c r="H89" s="41"/>
    </x:row>
    <x:row r="90">
      <x:c r="A90" s="41"/>
      <x:c r="B90" s="41"/>
      <x:c r="C90" s="41"/>
      <x:c r="D90" s="41"/>
      <x:c r="E90" s="41"/>
      <x:c r="F90" s="41"/>
      <x:c r="G90" s="41"/>
      <x:c r="H90" s="41"/>
    </x:row>
    <x:row r="91">
      <x:c r="A91" s="41"/>
      <x:c r="B91" s="41"/>
      <x:c r="C91" s="41"/>
      <x:c r="D91" s="41"/>
      <x:c r="E91" s="41"/>
      <x:c r="F91" s="41"/>
      <x:c r="G91" s="41"/>
      <x:c r="H91" s="41"/>
    </x:row>
    <x:row r="92">
      <x:c r="A92" s="41"/>
      <x:c r="B92" s="41"/>
      <x:c r="C92" s="41"/>
      <x:c r="D92" s="41"/>
      <x:c r="E92" s="41"/>
      <x:c r="F92" s="41"/>
      <x:c r="G92" s="41"/>
      <x:c r="H92" s="41"/>
    </x:row>
    <x:row r="93">
      <x:c r="A93" s="41"/>
      <x:c r="B93" s="41"/>
      <x:c r="C93" s="41"/>
      <x:c r="D93" s="41"/>
      <x:c r="E93" s="41"/>
      <x:c r="F93" s="41"/>
      <x:c r="G93" s="41"/>
      <x:c r="H93" s="41"/>
    </x:row>
    <x:row r="94">
      <x:c r="A94" s="41"/>
      <x:c r="B94" s="41"/>
      <x:c r="C94" s="41"/>
      <x:c r="D94" s="41"/>
      <x:c r="E94" s="41"/>
      <x:c r="F94" s="41"/>
      <x:c r="G94" s="41"/>
      <x:c r="H94" s="41"/>
    </x:row>
    <x:row r="95">
      <x:c r="A95" s="41"/>
      <x:c r="B95" s="41"/>
      <x:c r="C95" s="41"/>
      <x:c r="D95" s="41"/>
      <x:c r="E95" s="41"/>
      <x:c r="F95" s="41"/>
      <x:c r="G95" s="41"/>
      <x:c r="H95" s="41"/>
    </x:row>
    <x:row r="96">
      <x:c r="A96" s="41"/>
      <x:c r="B96" s="41"/>
      <x:c r="C96" s="41"/>
      <x:c r="D96" s="41"/>
      <x:c r="E96" s="41"/>
      <x:c r="F96" s="41"/>
      <x:c r="G96" s="41"/>
      <x:c r="H96" s="41"/>
    </x:row>
    <x:row r="97">
      <x:c r="A97" s="41"/>
      <x:c r="B97" s="41"/>
      <x:c r="C97" s="41"/>
      <x:c r="D97" s="41"/>
      <x:c r="E97" s="41"/>
      <x:c r="F97" s="41"/>
      <x:c r="G97" s="41"/>
      <x:c r="H97" s="41"/>
    </x:row>
    <x:row r="98">
      <x:c r="A98" s="41"/>
      <x:c r="B98" s="41"/>
      <x:c r="C98" s="41"/>
      <x:c r="D98" s="41"/>
      <x:c r="E98" s="41"/>
      <x:c r="F98" s="41"/>
      <x:c r="G98" s="41"/>
      <x:c r="H98" s="41"/>
    </x:row>
    <x:row r="99">
      <x:c r="A99" s="41"/>
      <x:c r="B99" s="41"/>
      <x:c r="C99" s="41"/>
      <x:c r="D99" s="41"/>
      <x:c r="E99" s="41"/>
      <x:c r="F99" s="41"/>
      <x:c r="G99" s="41"/>
      <x:c r="H99" s="41"/>
    </x:row>
    <x:row r="100">
      <x:c r="A100" s="41"/>
      <x:c r="B100" s="41"/>
      <x:c r="C100" s="41"/>
      <x:c r="D100" s="41"/>
      <x:c r="E100" s="41"/>
      <x:c r="F100" s="41"/>
      <x:c r="G100" s="41"/>
      <x:c r="H100" s="41"/>
    </x:row>
  </x:sheetData>
  <x:mergeCells>
    <x:mergeCell ref="A1:F1"/>
    <x:mergeCell ref="A3:F3"/>
    <x:mergeCell ref="A12:F12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18" hidden="0" customWidth="1"/>
    <x:col min="3" max="3" width="18" hidden="0" customWidth="1"/>
    <x:col min="4" max="4" width="44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>
      <x:c r="A1" s="52" t="str">
        <x:v>Recovery &amp; Gearing Sensitivities</x:v>
      </x:c>
      <x:c r="B1" s="52"/>
      <x:c r="C1" s="52"/>
      <x:c r="D1" s="52"/>
      <x:c r="E1" s="52"/>
      <x:c r="F1" s="52"/>
      <x:c r="G1" s="41"/>
      <x:c r="H1" s="41"/>
    </x:row>
    <x:row r="2">
      <x:c r="A2" s="41"/>
      <x:c r="B2" s="41"/>
      <x:c r="C2" s="41"/>
      <x:c r="D2" s="41"/>
      <x:c r="E2" s="41"/>
      <x:c r="F2" s="41"/>
      <x:c r="G2" s="41"/>
      <x:c r="H2" s="41"/>
    </x:row>
    <x:row r="3">
      <x:c r="A3" s="42" t="str">
        <x:v>Class A haircut sensitivity</x:v>
      </x:c>
      <x:c r="B3" s="42"/>
      <x:c r="C3" s="42"/>
      <x:c r="D3" s="42"/>
      <x:c r="E3" s="42"/>
      <x:c r="F3" s="42"/>
      <x:c r="G3" s="41"/>
      <x:c r="H3" s="41"/>
    </x:row>
    <x:row r="4">
      <x:c r="A4" s="43" t="str">
        <x:v>Class A haircut</x:v>
      </x:c>
      <x:c r="B4" s="43" t="str">
        <x:v>Recovery %</x:v>
      </x:c>
      <x:c r="C4" s="43" t="str">
        <x:v>Recovery on £15.0bn claim (£m)</x:v>
      </x:c>
      <x:c r="D4" s="43" t="str">
        <x:v>Loss (£m)</x:v>
      </x:c>
      <x:c r="E4" s="41"/>
      <x:c r="F4" s="41"/>
      <x:c r="G4" s="41"/>
      <x:c r="H4" s="41"/>
    </x:row>
    <x:row r="5">
      <x:c r="A5" s="45" t="n">
        <x:v>0.2</x:v>
      </x:c>
      <x:c r="B5" s="61" t="n">
        <x:f>1-A5</x:f>
        <x:v>0.8</x:v>
      </x:c>
      <x:c r="C5" s="54" t="n">
        <x:f>'Inputs'!B20*B5</x:f>
        <x:v>12000</x:v>
      </x:c>
      <x:c r="D5" s="54" t="n">
        <x:f>'Inputs'!B20-C5</x:f>
        <x:v>3000</x:v>
      </x:c>
      <x:c r="E5" s="41"/>
      <x:c r="F5" s="41"/>
      <x:c r="G5" s="41"/>
      <x:c r="H5" s="41"/>
    </x:row>
    <x:row r="6">
      <x:c r="A6" s="45" t="n">
        <x:v>0.25</x:v>
      </x:c>
      <x:c r="B6" s="61" t="n">
        <x:f>1-A6</x:f>
        <x:v>0.75</x:v>
      </x:c>
      <x:c r="C6" s="54" t="n">
        <x:f>'Inputs'!B20*B6</x:f>
        <x:v>11250</x:v>
      </x:c>
      <x:c r="D6" s="54" t="n">
        <x:f>'Inputs'!B20-C6</x:f>
        <x:v>3750</x:v>
      </x:c>
      <x:c r="E6" s="41"/>
      <x:c r="F6" s="41"/>
      <x:c r="G6" s="41"/>
      <x:c r="H6" s="41"/>
    </x:row>
    <x:row r="7">
      <x:c r="A7" s="45" t="n">
        <x:v>0.3</x:v>
      </x:c>
      <x:c r="B7" s="61" t="n">
        <x:f>1-A7</x:f>
        <x:v>0.7</x:v>
      </x:c>
      <x:c r="C7" s="54" t="n">
        <x:f>'Inputs'!B20*B7</x:f>
        <x:v>10500</x:v>
      </x:c>
      <x:c r="D7" s="54" t="n">
        <x:f>'Inputs'!B20-C7</x:f>
        <x:v>4500</x:v>
      </x:c>
      <x:c r="E7" s="41"/>
      <x:c r="F7" s="41"/>
      <x:c r="G7" s="41"/>
      <x:c r="H7" s="41"/>
    </x:row>
    <x:row r="8">
      <x:c r="A8" s="45" t="n">
        <x:v>0.35</x:v>
      </x:c>
      <x:c r="B8" s="61" t="n">
        <x:f>1-A8</x:f>
        <x:v>0.65</x:v>
      </x:c>
      <x:c r="C8" s="54" t="n">
        <x:f>'Inputs'!B20*B8</x:f>
        <x:v>9750</x:v>
      </x:c>
      <x:c r="D8" s="54" t="n">
        <x:f>'Inputs'!B20-C8</x:f>
        <x:v>5250</x:v>
      </x:c>
      <x:c r="E8" s="41"/>
      <x:c r="F8" s="41"/>
      <x:c r="G8" s="41"/>
      <x:c r="H8" s="41"/>
    </x:row>
    <x:row r="9">
      <x:c r="A9" s="45" t="n">
        <x:v>0.4</x:v>
      </x:c>
      <x:c r="B9" s="61" t="n">
        <x:f>1-A9</x:f>
        <x:v>0.6</x:v>
      </x:c>
      <x:c r="C9" s="54" t="n">
        <x:f>'Inputs'!B20*B9</x:f>
        <x:v>9000</x:v>
      </x:c>
      <x:c r="D9" s="54" t="n">
        <x:f>'Inputs'!B20-C9</x:f>
        <x:v>6000</x:v>
      </x:c>
      <x:c r="E9" s="41"/>
      <x:c r="F9" s="41"/>
      <x:c r="G9" s="41"/>
      <x:c r="H9" s="41"/>
    </x:row>
    <x:row r="10">
      <x:c r="A10" s="45" t="n">
        <x:v>0.5</x:v>
      </x:c>
      <x:c r="B10" s="61" t="n">
        <x:f>1-A10</x:f>
        <x:v>0.5</x:v>
      </x:c>
      <x:c r="C10" s="54" t="n">
        <x:f>'Inputs'!B20*B10</x:f>
        <x:v>7500</x:v>
      </x:c>
      <x:c r="D10" s="54" t="n">
        <x:f>'Inputs'!B20-C10</x:f>
        <x:v>7500</x:v>
      </x:c>
      <x:c r="E10" s="41"/>
      <x:c r="F10" s="41"/>
      <x:c r="G10" s="41"/>
      <x:c r="H10" s="41"/>
    </x:row>
    <x:row r="11">
      <x:c r="A11" s="41"/>
      <x:c r="B11" s="41"/>
      <x:c r="C11" s="41"/>
      <x:c r="D11" s="41"/>
      <x:c r="E11" s="41"/>
      <x:c r="F11" s="41"/>
      <x:c r="G11" s="41"/>
      <x:c r="H11" s="41"/>
    </x:row>
    <x:row r="12">
      <x:c r="A12" s="42" t="str">
        <x:v>End-AMP net debt sensitivity (£m)</x:v>
      </x:c>
      <x:c r="B12" s="42"/>
      <x:c r="C12" s="42"/>
      <x:c r="D12" s="42"/>
      <x:c r="E12" s="42"/>
      <x:c r="F12" s="42"/>
      <x:c r="G12" s="41"/>
      <x:c r="H12" s="41"/>
    </x:row>
    <x:row r="13">
      <x:c r="A13" s="43" t="str">
        <x:v>RCV growth p.a.</x:v>
      </x:c>
      <x:c r="B13" s="43" t="str">
        <x:v>50%</x:v>
      </x:c>
      <x:c r="C13" s="43" t="str">
        <x:v>55%</x:v>
      </x:c>
      <x:c r="D13" s="43" t="str">
        <x:v>60%</x:v>
      </x:c>
      <x:c r="E13" s="43" t="str">
        <x:v>65%</x:v>
      </x:c>
      <x:c r="F13" s="43" t="str">
        <x:v>70%</x:v>
      </x:c>
      <x:c r="G13" s="41"/>
      <x:c r="H13" s="41"/>
    </x:row>
    <x:row r="14">
      <x:c r="A14" s="45" t="n">
        <x:v>0.02</x:v>
      </x:c>
      <x:c r="B14" s="54" t="n">
        <x:f>'Inputs'!B23*(1+$A14)^4*0.5</x:f>
        <x:v>11105.89257340163</x:v>
      </x:c>
      <x:c r="C14" s="54" t="n">
        <x:f>'Inputs'!B23*(1+$A14)^4*0.55</x:f>
        <x:v>12216.481830741794</x:v>
      </x:c>
      <x:c r="D14" s="54" t="n">
        <x:f>'Inputs'!B23*(1+$A14)^4*0.6</x:f>
        <x:v>13327.071088081955</x:v>
      </x:c>
      <x:c r="E14" s="54" t="n">
        <x:f>'Inputs'!B23*(1+$A14)^4*0.65</x:f>
        <x:v>14437.66034542212</x:v>
      </x:c>
      <x:c r="F14" s="54" t="n">
        <x:f>'Inputs'!B23*(1+$A14)^4*0.7</x:f>
        <x:v>15548.249602762282</x:v>
      </x:c>
      <x:c r="G14" s="41"/>
      <x:c r="H14" s="41"/>
    </x:row>
    <x:row r="15">
      <x:c r="A15" s="45" t="n">
        <x:v>0.03</x:v>
      </x:c>
      <x:c r="B15" s="54" t="n">
        <x:f>'Inputs'!B23*(1+$A15)^4*0.5</x:f>
        <x:v>11547.864518619906</x:v>
      </x:c>
      <x:c r="C15" s="54" t="n">
        <x:f>'Inputs'!B23*(1+$A15)^4*0.55</x:f>
        <x:v>12702.650970481898</x:v>
      </x:c>
      <x:c r="D15" s="54" t="n">
        <x:f>'Inputs'!B23*(1+$A15)^4*0.6</x:f>
        <x:v>13857.437422343888</x:v>
      </x:c>
      <x:c r="E15" s="54" t="n">
        <x:f>'Inputs'!B23*(1+$A15)^4*0.65</x:f>
        <x:v>15012.223874205878</x:v>
      </x:c>
      <x:c r="F15" s="54" t="n">
        <x:f>'Inputs'!B23*(1+$A15)^4*0.7</x:f>
        <x:v>16167.010326067868</x:v>
      </x:c>
      <x:c r="G15" s="41"/>
      <x:c r="H15" s="41"/>
    </x:row>
    <x:row r="16">
      <x:c r="A16" s="45" t="n">
        <x:v>0.04</x:v>
      </x:c>
      <x:c r="B16" s="54" t="n">
        <x:f>'Inputs'!B23*(1+$A16)^4*0.5</x:f>
        <x:v>12002.898632866127</x:v>
      </x:c>
      <x:c r="C16" s="54" t="n">
        <x:f>'Inputs'!B23*(1+$A16)^4*0.55</x:f>
        <x:v>13203.188496152741</x:v>
      </x:c>
      <x:c r="D16" s="54" t="n">
        <x:f>'Inputs'!B23*(1+$A16)^4*0.6</x:f>
        <x:v>14403.478359439352</x:v>
      </x:c>
      <x:c r="E16" s="54" t="n">
        <x:f>'Inputs'!B23*(1+$A16)^4*0.65</x:f>
        <x:v>15603.768222725965</x:v>
      </x:c>
      <x:c r="F16" s="54" t="n">
        <x:f>'Inputs'!B23*(1+$A16)^4*0.7</x:f>
        <x:v>16804.058086012577</x:v>
      </x:c>
      <x:c r="G16" s="41"/>
      <x:c r="H16" s="41"/>
    </x:row>
    <x:row r="17">
      <x:c r="A17" s="45" t="n">
        <x:v>0.05</x:v>
      </x:c>
      <x:c r="B17" s="54" t="n">
        <x:f>'Inputs'!B23*(1+$A17)^4*0.5</x:f>
        <x:v>12471.249777721188</x:v>
      </x:c>
      <x:c r="C17" s="54" t="n">
        <x:f>'Inputs'!B23*(1+$A17)^4*0.55</x:f>
        <x:v>13718.374755493309</x:v>
      </x:c>
      <x:c r="D17" s="54" t="n">
        <x:f>'Inputs'!B23*(1+$A17)^4*0.6</x:f>
        <x:v>14965.499733265426</x:v>
      </x:c>
      <x:c r="E17" s="54" t="n">
        <x:f>'Inputs'!B23*(1+$A17)^4*0.65</x:f>
        <x:v>16212.624711037546</x:v>
      </x:c>
      <x:c r="F17" s="54" t="n">
        <x:f>'Inputs'!B23*(1+$A17)^4*0.7</x:f>
        <x:v>17459.74968880966</x:v>
      </x:c>
      <x:c r="G17" s="41"/>
      <x:c r="H17" s="41"/>
    </x:row>
    <x:row r="18">
      <x:c r="A18" s="45" t="n">
        <x:v>0.06</x:v>
      </x:c>
      <x:c r="B18" s="54" t="n">
        <x:f>'Inputs'!B23*(1+$A18)^4*0.5</x:f>
        <x:v>12953.175277196744</x:v>
      </x:c>
      <x:c r="C18" s="54" t="n">
        <x:f>'Inputs'!B23*(1+$A18)^4*0.55</x:f>
        <x:v>14248.49280491642</x:v>
      </x:c>
      <x:c r="D18" s="54" t="n">
        <x:f>'Inputs'!B23*(1+$A18)^4*0.6</x:f>
        <x:v>15543.810332636092</x:v>
      </x:c>
      <x:c r="E18" s="54" t="n">
        <x:f>'Inputs'!B23*(1+$A18)^4*0.65</x:f>
        <x:v>16839.12786035577</x:v>
      </x:c>
      <x:c r="F18" s="54" t="n">
        <x:f>'Inputs'!B23*(1+$A18)^4*0.7</x:f>
        <x:v>18134.44538807544</x:v>
      </x:c>
      <x:c r="G18" s="41"/>
      <x:c r="H18" s="41"/>
    </x:row>
    <x:row r="19">
      <x:c r="A19" s="45" t="n">
        <x:v>0.07</x:v>
      </x:c>
      <x:c r="B19" s="54" t="n">
        <x:f>'Inputs'!B23*(1+$A19)^4*0.5</x:f>
        <x:v>13448.934917735158</x:v>
      </x:c>
      <x:c r="C19" s="54" t="n">
        <x:f>'Inputs'!B23*(1+$A19)^4*0.55</x:f>
        <x:v>14793.828409508675</x:v>
      </x:c>
      <x:c r="D19" s="54" t="n">
        <x:f>'Inputs'!B23*(1+$A19)^4*0.6</x:f>
        <x:v>16138.721901282188</x:v>
      </x:c>
      <x:c r="E19" s="54" t="n">
        <x:f>'Inputs'!B23*(1+$A19)^4*0.65</x:f>
        <x:v>17483.615393055705</x:v>
      </x:c>
      <x:c r="F19" s="54" t="n">
        <x:f>'Inputs'!B23*(1+$A19)^4*0.7</x:f>
        <x:v>18828.508884829218</x:v>
      </x:c>
      <x:c r="G19" s="41"/>
      <x:c r="H19" s="41"/>
    </x:row>
    <x:row r="20">
      <x:c r="A20" s="41"/>
      <x:c r="B20" s="41"/>
      <x:c r="C20" s="41"/>
      <x:c r="D20" s="41"/>
      <x:c r="E20" s="41"/>
      <x:c r="F20" s="41"/>
      <x:c r="G20" s="41"/>
      <x:c r="H20" s="41"/>
    </x:row>
    <x:row r="21">
      <x:c r="A21" s="41"/>
      <x:c r="B21" s="41"/>
      <x:c r="C21" s="41"/>
      <x:c r="D21" s="41"/>
      <x:c r="E21" s="41"/>
      <x:c r="F21" s="41"/>
      <x:c r="G21" s="41"/>
      <x:c r="H21" s="41"/>
    </x:row>
    <x:row r="22">
      <x:c r="A22" s="41"/>
      <x:c r="B22" s="41"/>
      <x:c r="C22" s="41"/>
      <x:c r="D22" s="41"/>
      <x:c r="E22" s="41"/>
      <x:c r="F22" s="41"/>
      <x:c r="G22" s="41"/>
      <x:c r="H22" s="41"/>
    </x:row>
    <x:row r="23">
      <x:c r="A23" s="41"/>
      <x:c r="B23" s="41"/>
      <x:c r="C23" s="41"/>
      <x:c r="D23" s="41"/>
      <x:c r="E23" s="41"/>
      <x:c r="F23" s="41"/>
      <x:c r="G23" s="41"/>
      <x:c r="H23" s="41"/>
    </x:row>
    <x:row r="24">
      <x:c r="A24" s="41"/>
      <x:c r="B24" s="41"/>
      <x:c r="C24" s="41"/>
      <x:c r="D24" s="41"/>
      <x:c r="E24" s="41"/>
      <x:c r="F24" s="41"/>
      <x:c r="G24" s="41"/>
      <x:c r="H24" s="41"/>
    </x:row>
    <x:row r="25">
      <x:c r="A25" s="41"/>
      <x:c r="B25" s="41"/>
      <x:c r="C25" s="41"/>
      <x:c r="D25" s="41"/>
      <x:c r="E25" s="41"/>
      <x:c r="F25" s="41"/>
      <x:c r="G25" s="41"/>
      <x:c r="H25" s="41"/>
    </x:row>
    <x:row r="26">
      <x:c r="A26" s="41"/>
      <x:c r="B26" s="41"/>
      <x:c r="C26" s="41"/>
      <x:c r="D26" s="41"/>
      <x:c r="E26" s="41"/>
      <x:c r="F26" s="41"/>
      <x:c r="G26" s="41"/>
      <x:c r="H26" s="41"/>
    </x:row>
    <x:row r="27">
      <x:c r="A27" s="41"/>
      <x:c r="B27" s="41"/>
      <x:c r="C27" s="41"/>
      <x:c r="D27" s="41"/>
      <x:c r="E27" s="41"/>
      <x:c r="F27" s="41"/>
      <x:c r="G27" s="41"/>
      <x:c r="H27" s="41"/>
    </x:row>
    <x:row r="28">
      <x:c r="A28" s="41"/>
      <x:c r="B28" s="41"/>
      <x:c r="C28" s="41"/>
      <x:c r="D28" s="41"/>
      <x:c r="E28" s="41"/>
      <x:c r="F28" s="41"/>
      <x:c r="G28" s="41"/>
      <x:c r="H28" s="41"/>
    </x:row>
    <x:row r="29">
      <x:c r="A29" s="41"/>
      <x:c r="B29" s="41"/>
      <x:c r="C29" s="41"/>
      <x:c r="D29" s="41"/>
      <x:c r="E29" s="41"/>
      <x:c r="F29" s="41"/>
      <x:c r="G29" s="41"/>
      <x:c r="H29" s="41"/>
    </x:row>
    <x:row r="30">
      <x:c r="A30" s="41"/>
      <x:c r="B30" s="41"/>
      <x:c r="C30" s="41"/>
      <x:c r="D30" s="41"/>
      <x:c r="E30" s="41"/>
      <x:c r="F30" s="41"/>
      <x:c r="G30" s="41"/>
      <x:c r="H30" s="41"/>
    </x:row>
    <x:row r="31">
      <x:c r="A31" s="41"/>
      <x:c r="B31" s="41"/>
      <x:c r="C31" s="41"/>
      <x:c r="D31" s="41"/>
      <x:c r="E31" s="41"/>
      <x:c r="F31" s="41"/>
      <x:c r="G31" s="41"/>
      <x:c r="H31" s="41"/>
    </x:row>
    <x:row r="32">
      <x:c r="A32" s="41"/>
      <x:c r="B32" s="41"/>
      <x:c r="C32" s="41"/>
      <x:c r="D32" s="41"/>
      <x:c r="E32" s="41"/>
      <x:c r="F32" s="41"/>
      <x:c r="G32" s="41"/>
      <x:c r="H32" s="41"/>
    </x:row>
    <x:row r="33">
      <x:c r="A33" s="41"/>
      <x:c r="B33" s="41"/>
      <x:c r="C33" s="41"/>
      <x:c r="D33" s="41"/>
      <x:c r="E33" s="41"/>
      <x:c r="F33" s="41"/>
      <x:c r="G33" s="41"/>
      <x:c r="H33" s="41"/>
    </x:row>
    <x:row r="34">
      <x:c r="A34" s="41"/>
      <x:c r="B34" s="41"/>
      <x:c r="C34" s="41"/>
      <x:c r="D34" s="41"/>
      <x:c r="E34" s="41"/>
      <x:c r="F34" s="41"/>
      <x:c r="G34" s="41"/>
      <x:c r="H34" s="41"/>
    </x:row>
    <x:row r="35">
      <x:c r="A35" s="41"/>
      <x:c r="B35" s="41"/>
      <x:c r="C35" s="41"/>
      <x:c r="D35" s="41"/>
      <x:c r="E35" s="41"/>
      <x:c r="F35" s="41"/>
      <x:c r="G35" s="41"/>
      <x:c r="H35" s="41"/>
    </x:row>
    <x:row r="36">
      <x:c r="A36" s="41"/>
      <x:c r="B36" s="41"/>
      <x:c r="C36" s="41"/>
      <x:c r="D36" s="41"/>
      <x:c r="E36" s="41"/>
      <x:c r="F36" s="41"/>
      <x:c r="G36" s="41"/>
      <x:c r="H36" s="41"/>
    </x:row>
    <x:row r="37">
      <x:c r="A37" s="41"/>
      <x:c r="B37" s="41"/>
      <x:c r="C37" s="41"/>
      <x:c r="D37" s="41"/>
      <x:c r="E37" s="41"/>
      <x:c r="F37" s="41"/>
      <x:c r="G37" s="41"/>
      <x:c r="H37" s="41"/>
    </x:row>
    <x:row r="38">
      <x:c r="A38" s="41"/>
      <x:c r="B38" s="41"/>
      <x:c r="C38" s="41"/>
      <x:c r="D38" s="41"/>
      <x:c r="E38" s="41"/>
      <x:c r="F38" s="41"/>
      <x:c r="G38" s="41"/>
      <x:c r="H38" s="41"/>
    </x:row>
    <x:row r="39">
      <x:c r="A39" s="41"/>
      <x:c r="B39" s="41"/>
      <x:c r="C39" s="41"/>
      <x:c r="D39" s="41"/>
      <x:c r="E39" s="41"/>
      <x:c r="F39" s="41"/>
      <x:c r="G39" s="41"/>
      <x:c r="H39" s="41"/>
    </x:row>
    <x:row r="40">
      <x:c r="A40" s="41"/>
      <x:c r="B40" s="41"/>
      <x:c r="C40" s="41"/>
      <x:c r="D40" s="41"/>
      <x:c r="E40" s="41"/>
      <x:c r="F40" s="41"/>
      <x:c r="G40" s="41"/>
      <x:c r="H40" s="41"/>
    </x:row>
    <x:row r="41">
      <x:c r="A41" s="41"/>
      <x:c r="B41" s="41"/>
      <x:c r="C41" s="41"/>
      <x:c r="D41" s="41"/>
      <x:c r="E41" s="41"/>
      <x:c r="F41" s="41"/>
      <x:c r="G41" s="41"/>
      <x:c r="H41" s="41"/>
    </x:row>
    <x:row r="42">
      <x:c r="A42" s="41"/>
      <x:c r="B42" s="41"/>
      <x:c r="C42" s="41"/>
      <x:c r="D42" s="41"/>
      <x:c r="E42" s="41"/>
      <x:c r="F42" s="41"/>
      <x:c r="G42" s="41"/>
      <x:c r="H42" s="41"/>
    </x:row>
    <x:row r="43">
      <x:c r="A43" s="41"/>
      <x:c r="B43" s="41"/>
      <x:c r="C43" s="41"/>
      <x:c r="D43" s="41"/>
      <x:c r="E43" s="41"/>
      <x:c r="F43" s="41"/>
      <x:c r="G43" s="41"/>
      <x:c r="H43" s="41"/>
    </x:row>
    <x:row r="44">
      <x:c r="A44" s="41"/>
      <x:c r="B44" s="41"/>
      <x:c r="C44" s="41"/>
      <x:c r="D44" s="41"/>
      <x:c r="E44" s="41"/>
      <x:c r="F44" s="41"/>
      <x:c r="G44" s="41"/>
      <x:c r="H44" s="41"/>
    </x:row>
    <x:row r="45">
      <x:c r="A45" s="41"/>
      <x:c r="B45" s="41"/>
      <x:c r="C45" s="41"/>
      <x:c r="D45" s="41"/>
      <x:c r="E45" s="41"/>
      <x:c r="F45" s="41"/>
      <x:c r="G45" s="41"/>
      <x:c r="H45" s="41"/>
    </x:row>
    <x:row r="46">
      <x:c r="A46" s="41"/>
      <x:c r="B46" s="41"/>
      <x:c r="C46" s="41"/>
      <x:c r="D46" s="41"/>
      <x:c r="E46" s="41"/>
      <x:c r="F46" s="41"/>
      <x:c r="G46" s="41"/>
      <x:c r="H46" s="41"/>
    </x:row>
    <x:row r="47">
      <x:c r="A47" s="41"/>
      <x:c r="B47" s="41"/>
      <x:c r="C47" s="41"/>
      <x:c r="D47" s="41"/>
      <x:c r="E47" s="41"/>
      <x:c r="F47" s="41"/>
      <x:c r="G47" s="41"/>
      <x:c r="H47" s="41"/>
    </x:row>
    <x:row r="48">
      <x:c r="A48" s="41"/>
      <x:c r="B48" s="41"/>
      <x:c r="C48" s="41"/>
      <x:c r="D48" s="41"/>
      <x:c r="E48" s="41"/>
      <x:c r="F48" s="41"/>
      <x:c r="G48" s="41"/>
      <x:c r="H48" s="41"/>
    </x:row>
    <x:row r="49">
      <x:c r="A49" s="41"/>
      <x:c r="B49" s="41"/>
      <x:c r="C49" s="41"/>
      <x:c r="D49" s="41"/>
      <x:c r="E49" s="41"/>
      <x:c r="F49" s="41"/>
      <x:c r="G49" s="41"/>
      <x:c r="H49" s="41"/>
    </x:row>
    <x:row r="50">
      <x:c r="A50" s="41"/>
      <x:c r="B50" s="41"/>
      <x:c r="C50" s="41"/>
      <x:c r="D50" s="41"/>
      <x:c r="E50" s="41"/>
      <x:c r="F50" s="41"/>
      <x:c r="G50" s="41"/>
      <x:c r="H50" s="41"/>
    </x:row>
    <x:row r="51">
      <x:c r="A51" s="41"/>
      <x:c r="B51" s="41"/>
      <x:c r="C51" s="41"/>
      <x:c r="D51" s="41"/>
      <x:c r="E51" s="41"/>
      <x:c r="F51" s="41"/>
      <x:c r="G51" s="41"/>
      <x:c r="H51" s="41"/>
    </x:row>
    <x:row r="52">
      <x:c r="A52" s="41"/>
      <x:c r="B52" s="41"/>
      <x:c r="C52" s="41"/>
      <x:c r="D52" s="41"/>
      <x:c r="E52" s="41"/>
      <x:c r="F52" s="41"/>
      <x:c r="G52" s="41"/>
      <x:c r="H52" s="41"/>
    </x:row>
    <x:row r="53">
      <x:c r="A53" s="41"/>
      <x:c r="B53" s="41"/>
      <x:c r="C53" s="41"/>
      <x:c r="D53" s="41"/>
      <x:c r="E53" s="41"/>
      <x:c r="F53" s="41"/>
      <x:c r="G53" s="41"/>
      <x:c r="H53" s="41"/>
    </x:row>
    <x:row r="54">
      <x:c r="A54" s="41"/>
      <x:c r="B54" s="41"/>
      <x:c r="C54" s="41"/>
      <x:c r="D54" s="41"/>
      <x:c r="E54" s="41"/>
      <x:c r="F54" s="41"/>
      <x:c r="G54" s="41"/>
      <x:c r="H54" s="41"/>
    </x:row>
    <x:row r="55">
      <x:c r="A55" s="41"/>
      <x:c r="B55" s="41"/>
      <x:c r="C55" s="41"/>
      <x:c r="D55" s="41"/>
      <x:c r="E55" s="41"/>
      <x:c r="F55" s="41"/>
      <x:c r="G55" s="41"/>
      <x:c r="H55" s="41"/>
    </x:row>
    <x:row r="56">
      <x:c r="A56" s="41"/>
      <x:c r="B56" s="41"/>
      <x:c r="C56" s="41"/>
      <x:c r="D56" s="41"/>
      <x:c r="E56" s="41"/>
      <x:c r="F56" s="41"/>
      <x:c r="G56" s="41"/>
      <x:c r="H56" s="41"/>
    </x:row>
    <x:row r="57">
      <x:c r="A57" s="41"/>
      <x:c r="B57" s="41"/>
      <x:c r="C57" s="41"/>
      <x:c r="D57" s="41"/>
      <x:c r="E57" s="41"/>
      <x:c r="F57" s="41"/>
      <x:c r="G57" s="41"/>
      <x:c r="H57" s="41"/>
    </x:row>
    <x:row r="58">
      <x:c r="A58" s="41"/>
      <x:c r="B58" s="41"/>
      <x:c r="C58" s="41"/>
      <x:c r="D58" s="41"/>
      <x:c r="E58" s="41"/>
      <x:c r="F58" s="41"/>
      <x:c r="G58" s="41"/>
      <x:c r="H58" s="41"/>
    </x:row>
    <x:row r="59">
      <x:c r="A59" s="41"/>
      <x:c r="B59" s="41"/>
      <x:c r="C59" s="41"/>
      <x:c r="D59" s="41"/>
      <x:c r="E59" s="41"/>
      <x:c r="F59" s="41"/>
      <x:c r="G59" s="41"/>
      <x:c r="H59" s="41"/>
    </x:row>
    <x:row r="60">
      <x:c r="A60" s="41"/>
      <x:c r="B60" s="41"/>
      <x:c r="C60" s="41"/>
      <x:c r="D60" s="41"/>
      <x:c r="E60" s="41"/>
      <x:c r="F60" s="41"/>
      <x:c r="G60" s="41"/>
      <x:c r="H60" s="41"/>
    </x:row>
    <x:row r="61">
      <x:c r="A61" s="41"/>
      <x:c r="B61" s="41"/>
      <x:c r="C61" s="41"/>
      <x:c r="D61" s="41"/>
      <x:c r="E61" s="41"/>
      <x:c r="F61" s="41"/>
      <x:c r="G61" s="41"/>
      <x:c r="H61" s="41"/>
    </x:row>
    <x:row r="62">
      <x:c r="A62" s="41"/>
      <x:c r="B62" s="41"/>
      <x:c r="C62" s="41"/>
      <x:c r="D62" s="41"/>
      <x:c r="E62" s="41"/>
      <x:c r="F62" s="41"/>
      <x:c r="G62" s="41"/>
      <x:c r="H62" s="41"/>
    </x:row>
    <x:row r="63">
      <x:c r="A63" s="41"/>
      <x:c r="B63" s="41"/>
      <x:c r="C63" s="41"/>
      <x:c r="D63" s="41"/>
      <x:c r="E63" s="41"/>
      <x:c r="F63" s="41"/>
      <x:c r="G63" s="41"/>
      <x:c r="H63" s="41"/>
    </x:row>
    <x:row r="64">
      <x:c r="A64" s="41"/>
      <x:c r="B64" s="41"/>
      <x:c r="C64" s="41"/>
      <x:c r="D64" s="41"/>
      <x:c r="E64" s="41"/>
      <x:c r="F64" s="41"/>
      <x:c r="G64" s="41"/>
      <x:c r="H64" s="41"/>
    </x:row>
    <x:row r="65">
      <x:c r="A65" s="41"/>
      <x:c r="B65" s="41"/>
      <x:c r="C65" s="41"/>
      <x:c r="D65" s="41"/>
      <x:c r="E65" s="41"/>
      <x:c r="F65" s="41"/>
      <x:c r="G65" s="41"/>
      <x:c r="H65" s="41"/>
    </x:row>
    <x:row r="66">
      <x:c r="A66" s="41"/>
      <x:c r="B66" s="41"/>
      <x:c r="C66" s="41"/>
      <x:c r="D66" s="41"/>
      <x:c r="E66" s="41"/>
      <x:c r="F66" s="41"/>
      <x:c r="G66" s="41"/>
      <x:c r="H66" s="41"/>
    </x:row>
    <x:row r="67">
      <x:c r="A67" s="41"/>
      <x:c r="B67" s="41"/>
      <x:c r="C67" s="41"/>
      <x:c r="D67" s="41"/>
      <x:c r="E67" s="41"/>
      <x:c r="F67" s="41"/>
      <x:c r="G67" s="41"/>
      <x:c r="H67" s="41"/>
    </x:row>
    <x:row r="68">
      <x:c r="A68" s="41"/>
      <x:c r="B68" s="41"/>
      <x:c r="C68" s="41"/>
      <x:c r="D68" s="41"/>
      <x:c r="E68" s="41"/>
      <x:c r="F68" s="41"/>
      <x:c r="G68" s="41"/>
      <x:c r="H68" s="41"/>
    </x:row>
    <x:row r="69">
      <x:c r="A69" s="41"/>
      <x:c r="B69" s="41"/>
      <x:c r="C69" s="41"/>
      <x:c r="D69" s="41"/>
      <x:c r="E69" s="41"/>
      <x:c r="F69" s="41"/>
      <x:c r="G69" s="41"/>
      <x:c r="H69" s="41"/>
    </x:row>
    <x:row r="70">
      <x:c r="A70" s="41"/>
      <x:c r="B70" s="41"/>
      <x:c r="C70" s="41"/>
      <x:c r="D70" s="41"/>
      <x:c r="E70" s="41"/>
      <x:c r="F70" s="41"/>
      <x:c r="G70" s="41"/>
      <x:c r="H70" s="41"/>
    </x:row>
    <x:row r="71">
      <x:c r="A71" s="41"/>
      <x:c r="B71" s="41"/>
      <x:c r="C71" s="41"/>
      <x:c r="D71" s="41"/>
      <x:c r="E71" s="41"/>
      <x:c r="F71" s="41"/>
      <x:c r="G71" s="41"/>
      <x:c r="H71" s="41"/>
    </x:row>
    <x:row r="72">
      <x:c r="A72" s="41"/>
      <x:c r="B72" s="41"/>
      <x:c r="C72" s="41"/>
      <x:c r="D72" s="41"/>
      <x:c r="E72" s="41"/>
      <x:c r="F72" s="41"/>
      <x:c r="G72" s="41"/>
      <x:c r="H72" s="41"/>
    </x:row>
    <x:row r="73">
      <x:c r="A73" s="41"/>
      <x:c r="B73" s="41"/>
      <x:c r="C73" s="41"/>
      <x:c r="D73" s="41"/>
      <x:c r="E73" s="41"/>
      <x:c r="F73" s="41"/>
      <x:c r="G73" s="41"/>
      <x:c r="H73" s="41"/>
    </x:row>
    <x:row r="74">
      <x:c r="A74" s="41"/>
      <x:c r="B74" s="41"/>
      <x:c r="C74" s="41"/>
      <x:c r="D74" s="41"/>
      <x:c r="E74" s="41"/>
      <x:c r="F74" s="41"/>
      <x:c r="G74" s="41"/>
      <x:c r="H74" s="41"/>
    </x:row>
    <x:row r="75">
      <x:c r="A75" s="41"/>
      <x:c r="B75" s="41"/>
      <x:c r="C75" s="41"/>
      <x:c r="D75" s="41"/>
      <x:c r="E75" s="41"/>
      <x:c r="F75" s="41"/>
      <x:c r="G75" s="41"/>
      <x:c r="H75" s="41"/>
    </x:row>
    <x:row r="76">
      <x:c r="A76" s="41"/>
      <x:c r="B76" s="41"/>
      <x:c r="C76" s="41"/>
      <x:c r="D76" s="41"/>
      <x:c r="E76" s="41"/>
      <x:c r="F76" s="41"/>
      <x:c r="G76" s="41"/>
      <x:c r="H76" s="41"/>
    </x:row>
    <x:row r="77">
      <x:c r="A77" s="41"/>
      <x:c r="B77" s="41"/>
      <x:c r="C77" s="41"/>
      <x:c r="D77" s="41"/>
      <x:c r="E77" s="41"/>
      <x:c r="F77" s="41"/>
      <x:c r="G77" s="41"/>
      <x:c r="H77" s="41"/>
    </x:row>
    <x:row r="78">
      <x:c r="A78" s="41"/>
      <x:c r="B78" s="41"/>
      <x:c r="C78" s="41"/>
      <x:c r="D78" s="41"/>
      <x:c r="E78" s="41"/>
      <x:c r="F78" s="41"/>
      <x:c r="G78" s="41"/>
      <x:c r="H78" s="41"/>
    </x:row>
    <x:row r="79">
      <x:c r="A79" s="41"/>
      <x:c r="B79" s="41"/>
      <x:c r="C79" s="41"/>
      <x:c r="D79" s="41"/>
      <x:c r="E79" s="41"/>
      <x:c r="F79" s="41"/>
      <x:c r="G79" s="41"/>
      <x:c r="H79" s="41"/>
    </x:row>
    <x:row r="80">
      <x:c r="A80" s="41"/>
      <x:c r="B80" s="41"/>
      <x:c r="C80" s="41"/>
      <x:c r="D80" s="41"/>
      <x:c r="E80" s="41"/>
      <x:c r="F80" s="41"/>
      <x:c r="G80" s="41"/>
      <x:c r="H80" s="41"/>
    </x:row>
    <x:row r="81">
      <x:c r="A81" s="41"/>
      <x:c r="B81" s="41"/>
      <x:c r="C81" s="41"/>
      <x:c r="D81" s="41"/>
      <x:c r="E81" s="41"/>
      <x:c r="F81" s="41"/>
      <x:c r="G81" s="41"/>
      <x:c r="H81" s="41"/>
    </x:row>
    <x:row r="82">
      <x:c r="A82" s="41"/>
      <x:c r="B82" s="41"/>
      <x:c r="C82" s="41"/>
      <x:c r="D82" s="41"/>
      <x:c r="E82" s="41"/>
      <x:c r="F82" s="41"/>
      <x:c r="G82" s="41"/>
      <x:c r="H82" s="41"/>
    </x:row>
    <x:row r="83">
      <x:c r="A83" s="41"/>
      <x:c r="B83" s="41"/>
      <x:c r="C83" s="41"/>
      <x:c r="D83" s="41"/>
      <x:c r="E83" s="41"/>
      <x:c r="F83" s="41"/>
      <x:c r="G83" s="41"/>
      <x:c r="H83" s="41"/>
    </x:row>
    <x:row r="84">
      <x:c r="A84" s="41"/>
      <x:c r="B84" s="41"/>
      <x:c r="C84" s="41"/>
      <x:c r="D84" s="41"/>
      <x:c r="E84" s="41"/>
      <x:c r="F84" s="41"/>
      <x:c r="G84" s="41"/>
      <x:c r="H84" s="41"/>
    </x:row>
    <x:row r="85">
      <x:c r="A85" s="41"/>
      <x:c r="B85" s="41"/>
      <x:c r="C85" s="41"/>
      <x:c r="D85" s="41"/>
      <x:c r="E85" s="41"/>
      <x:c r="F85" s="41"/>
      <x:c r="G85" s="41"/>
      <x:c r="H85" s="41"/>
    </x:row>
    <x:row r="86">
      <x:c r="A86" s="41"/>
      <x:c r="B86" s="41"/>
      <x:c r="C86" s="41"/>
      <x:c r="D86" s="41"/>
      <x:c r="E86" s="41"/>
      <x:c r="F86" s="41"/>
      <x:c r="G86" s="41"/>
      <x:c r="H86" s="41"/>
    </x:row>
    <x:row r="87">
      <x:c r="A87" s="41"/>
      <x:c r="B87" s="41"/>
      <x:c r="C87" s="41"/>
      <x:c r="D87" s="41"/>
      <x:c r="E87" s="41"/>
      <x:c r="F87" s="41"/>
      <x:c r="G87" s="41"/>
      <x:c r="H87" s="41"/>
    </x:row>
    <x:row r="88">
      <x:c r="A88" s="41"/>
      <x:c r="B88" s="41"/>
      <x:c r="C88" s="41"/>
      <x:c r="D88" s="41"/>
      <x:c r="E88" s="41"/>
      <x:c r="F88" s="41"/>
      <x:c r="G88" s="41"/>
      <x:c r="H88" s="41"/>
    </x:row>
    <x:row r="89">
      <x:c r="A89" s="41"/>
      <x:c r="B89" s="41"/>
      <x:c r="C89" s="41"/>
      <x:c r="D89" s="41"/>
      <x:c r="E89" s="41"/>
      <x:c r="F89" s="41"/>
      <x:c r="G89" s="41"/>
      <x:c r="H89" s="41"/>
    </x:row>
    <x:row r="90">
      <x:c r="A90" s="41"/>
      <x:c r="B90" s="41"/>
      <x:c r="C90" s="41"/>
      <x:c r="D90" s="41"/>
      <x:c r="E90" s="41"/>
      <x:c r="F90" s="41"/>
      <x:c r="G90" s="41"/>
      <x:c r="H90" s="41"/>
    </x:row>
    <x:row r="91">
      <x:c r="A91" s="41"/>
      <x:c r="B91" s="41"/>
      <x:c r="C91" s="41"/>
      <x:c r="D91" s="41"/>
      <x:c r="E91" s="41"/>
      <x:c r="F91" s="41"/>
      <x:c r="G91" s="41"/>
      <x:c r="H91" s="41"/>
    </x:row>
    <x:row r="92">
      <x:c r="A92" s="41"/>
      <x:c r="B92" s="41"/>
      <x:c r="C92" s="41"/>
      <x:c r="D92" s="41"/>
      <x:c r="E92" s="41"/>
      <x:c r="F92" s="41"/>
      <x:c r="G92" s="41"/>
      <x:c r="H92" s="41"/>
    </x:row>
    <x:row r="93">
      <x:c r="A93" s="41"/>
      <x:c r="B93" s="41"/>
      <x:c r="C93" s="41"/>
      <x:c r="D93" s="41"/>
      <x:c r="E93" s="41"/>
      <x:c r="F93" s="41"/>
      <x:c r="G93" s="41"/>
      <x:c r="H93" s="41"/>
    </x:row>
    <x:row r="94">
      <x:c r="A94" s="41"/>
      <x:c r="B94" s="41"/>
      <x:c r="C94" s="41"/>
      <x:c r="D94" s="41"/>
      <x:c r="E94" s="41"/>
      <x:c r="F94" s="41"/>
      <x:c r="G94" s="41"/>
      <x:c r="H94" s="41"/>
    </x:row>
    <x:row r="95">
      <x:c r="A95" s="41"/>
      <x:c r="B95" s="41"/>
      <x:c r="C95" s="41"/>
      <x:c r="D95" s="41"/>
      <x:c r="E95" s="41"/>
      <x:c r="F95" s="41"/>
      <x:c r="G95" s="41"/>
      <x:c r="H95" s="41"/>
    </x:row>
    <x:row r="96">
      <x:c r="A96" s="41"/>
      <x:c r="B96" s="41"/>
      <x:c r="C96" s="41"/>
      <x:c r="D96" s="41"/>
      <x:c r="E96" s="41"/>
      <x:c r="F96" s="41"/>
      <x:c r="G96" s="41"/>
      <x:c r="H96" s="41"/>
    </x:row>
    <x:row r="97">
      <x:c r="A97" s="41"/>
      <x:c r="B97" s="41"/>
      <x:c r="C97" s="41"/>
      <x:c r="D97" s="41"/>
      <x:c r="E97" s="41"/>
      <x:c r="F97" s="41"/>
      <x:c r="G97" s="41"/>
      <x:c r="H97" s="41"/>
    </x:row>
    <x:row r="98">
      <x:c r="A98" s="41"/>
      <x:c r="B98" s="41"/>
      <x:c r="C98" s="41"/>
      <x:c r="D98" s="41"/>
      <x:c r="E98" s="41"/>
      <x:c r="F98" s="41"/>
      <x:c r="G98" s="41"/>
      <x:c r="H98" s="41"/>
    </x:row>
    <x:row r="99">
      <x:c r="A99" s="41"/>
      <x:c r="B99" s="41"/>
      <x:c r="C99" s="41"/>
      <x:c r="D99" s="41"/>
      <x:c r="E99" s="41"/>
      <x:c r="F99" s="41"/>
      <x:c r="G99" s="41"/>
      <x:c r="H99" s="41"/>
    </x:row>
    <x:row r="100">
      <x:c r="A100" s="41"/>
      <x:c r="B100" s="41"/>
      <x:c r="C100" s="41"/>
      <x:c r="D100" s="41"/>
      <x:c r="E100" s="41"/>
      <x:c r="F100" s="41"/>
      <x:c r="G100" s="41"/>
      <x:c r="H100" s="41"/>
    </x:row>
  </x:sheetData>
  <x:mergeCells>
    <x:mergeCell ref="A1:F1"/>
    <x:mergeCell ref="A3:F3"/>
    <x:mergeCell ref="A12:F12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18" hidden="0" customWidth="1"/>
    <x:col min="3" max="3" width="18" hidden="0" customWidth="1"/>
    <x:col min="4" max="4" width="44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>
      <x:c r="A1" s="52" t="str">
        <x:v>Sources &amp; Methodology Notes</x:v>
      </x:c>
      <x:c r="B1" s="52"/>
      <x:c r="C1" s="52"/>
      <x:c r="D1" s="52"/>
      <x:c r="E1" s="41"/>
      <x:c r="F1" s="41"/>
      <x:c r="G1" s="41"/>
      <x:c r="H1" s="41"/>
    </x:row>
    <x:row r="2">
      <x:c r="A2" s="41"/>
      <x:c r="B2" s="41"/>
      <x:c r="C2" s="41"/>
      <x:c r="D2" s="41"/>
      <x:c r="E2" s="41"/>
      <x:c r="F2" s="41"/>
      <x:c r="G2" s="41"/>
      <x:c r="H2" s="41"/>
    </x:row>
    <x:row r="3">
      <x:c r="A3" s="43" t="str">
        <x:v>Source</x:v>
      </x:c>
      <x:c r="B3" s="43" t="str">
        <x:v>Date</x:v>
      </x:c>
      <x:c r="C3" s="43" t="str">
        <x:v>Used for</x:v>
      </x:c>
      <x:c r="D3" s="43" t="str">
        <x:v>URL</x:v>
      </x:c>
      <x:c r="E3" s="41"/>
      <x:c r="F3" s="41"/>
      <x:c r="G3" s="41"/>
      <x:c r="H3" s="41"/>
    </x:row>
    <x:row r="4">
      <x:c r="A4" s="41" t="str">
        <x:v>Thames Water - Recapitalisation Update: L&amp;VW proposal</x:v>
      </x:c>
      <x:c r="B4" s="41" t="str">
        <x:v>16 Mar 2026</x:v>
      </x:c>
      <x:c r="C4" s="41" t="str">
        <x:v>New equity/debt, haircuts, gearing, AMP8 totex</x:v>
      </x:c>
      <x:c r="D4" s="41" t="str">
        <x:v>https://www.thameswater.co.uk/news/2026/mar/recapitalisation-update-press-speculation-on-london-valley-water-s-proposal</x:v>
      </x:c>
      <x:c r="E4" s="41"/>
      <x:c r="F4" s="41"/>
      <x:c r="G4" s="41"/>
      <x:c r="H4" s="41"/>
    </x:row>
    <x:row r="5">
      <x:c r="A5" s="41" t="str">
        <x:v>Thames Water - Half Year Results 2025/26</x:v>
      </x:c>
      <x:c r="B5" s="41" t="str">
        <x:v>3 Dec 2025</x:v>
      </x:c>
      <x:c r="C5" s="41" t="str">
        <x:v>H1 financials, liquidity, net debt, gearing, super senior draw</x:v>
      </x:c>
      <x:c r="D5" s="41" t="str">
        <x:v>https://www.thameswater.co.uk/news/2025/dec/thames-water-half-year-results-202526</x:v>
      </x:c>
      <x:c r="E5" s="41"/>
      <x:c r="F5" s="41"/>
      <x:c r="G5" s="41"/>
      <x:c r="H5" s="41"/>
    </x:row>
    <x:row r="6">
      <x:c r="A6" s="41" t="str">
        <x:v>Thames Water - Interim Report 2025/26</x:v>
      </x:c>
      <x:c r="B6" s="41" t="str">
        <x:v>3 Dec 2025</x:v>
      </x:c>
      <x:c r="C6" s="41" t="str">
        <x:v>Detailed H1 metrics</x:v>
      </x:c>
      <x:c r="D6" s="41" t="str">
        <x:v>https://www.thameswater.co.uk/media-library/2e2hxi3x/interim-report-2025-26.pdf</x:v>
      </x:c>
      <x:c r="E6" s="41"/>
      <x:c r="F6" s="41"/>
      <x:c r="G6" s="41"/>
      <x:c r="H6" s="41"/>
    </x:row>
    <x:row r="7">
      <x:c r="A7" s="41" t="str">
        <x:v>Thames Water - Restructuring Plan Sanctioned</x:v>
      </x:c>
      <x:c r="B7" s="41" t="str">
        <x:v>18 Feb 2025</x:v>
      </x:c>
      <x:c r="C7" s="41" t="str">
        <x:v>RP1 liquidity extension and super senior facility</x:v>
      </x:c>
      <x:c r="D7" s="41" t="str">
        <x:v>https://www.thameswater.co.uk/news/2025/feb/liquidity-extension-update-restructuring-plan-sanctioned</x:v>
      </x:c>
      <x:c r="E7" s="41"/>
      <x:c r="F7" s="41"/>
      <x:c r="G7" s="41"/>
      <x:c r="H7" s="41"/>
    </x:row>
    <x:row r="8">
      <x:c r="A8" s="41" t="str">
        <x:v>Thames Water - KKR Preferred Partner</x:v>
      </x:c>
      <x:c r="B8" s="41" t="str">
        <x:v>31 Mar 2025</x:v>
      </x:c>
      <x:c r="C8" s="41" t="str">
        <x:v>KKR proposal indicated Class A impairment</x:v>
      </x:c>
      <x:c r="D8" s="41" t="str">
        <x:v>https://www.thameswater.co.uk/news/2025/mar/equity-raise-update-kkr</x:v>
      </x:c>
      <x:c r="E8" s="41"/>
      <x:c r="F8" s="41"/>
      <x:c r="G8" s="41"/>
      <x:c r="H8" s="41"/>
    </x:row>
    <x:row r="9">
      <x:c r="A9" s="41" t="str">
        <x:v>Thames Water - Equity Raise Update</x:v>
      </x:c>
      <x:c r="B9" s="41" t="str">
        <x:v>5 Mar 2025</x:v>
      </x:c>
      <x:c r="C9" s="41" t="str">
        <x:v>Most bids indicated Class A impairment</x:v>
      </x:c>
      <x:c r="D9" s="41" t="str">
        <x:v>https://www.thameswater.co.uk/news/2025/mar/equity-raise-update</x:v>
      </x:c>
      <x:c r="E9" s="41"/>
      <x:c r="F9" s="41"/>
      <x:c r="G9" s="41"/>
      <x:c r="H9" s="41"/>
    </x:row>
    <x:row r="10">
      <x:c r="A10" s="41" t="str">
        <x:v>Methodology note</x:v>
      </x:c>
      <x:c r="B10" s="41" t="str">
        <x:v>Mar 2026</x:v>
      </x:c>
      <x:c r="C10" s="41" t="str">
        <x:v>Absolute Class A/B claim balances are illustrative placeholders; March 16 disclosure gives haircut percentages but not a complete contemporaneous creditor schedule.</x:v>
      </x:c>
      <x:c r="D10" s="41" t="str"/>
      <x:c r="E10" s="41"/>
      <x:c r="F10" s="41"/>
      <x:c r="G10" s="41"/>
      <x:c r="H10" s="41"/>
    </x:row>
    <x:row r="11">
      <x:c r="A11" s="41"/>
      <x:c r="B11" s="41"/>
      <x:c r="C11" s="41"/>
      <x:c r="D11" s="41"/>
      <x:c r="E11" s="41"/>
      <x:c r="F11" s="41"/>
      <x:c r="G11" s="41"/>
      <x:c r="H11" s="41"/>
    </x:row>
    <x:row r="12">
      <x:c r="A12" s="41"/>
      <x:c r="B12" s="41"/>
      <x:c r="C12" s="41"/>
      <x:c r="D12" s="41"/>
      <x:c r="E12" s="41"/>
      <x:c r="F12" s="41"/>
      <x:c r="G12" s="41"/>
      <x:c r="H12" s="41"/>
    </x:row>
    <x:row r="13">
      <x:c r="A13" s="41"/>
      <x:c r="B13" s="41"/>
      <x:c r="C13" s="41"/>
      <x:c r="D13" s="41"/>
      <x:c r="E13" s="41"/>
      <x:c r="F13" s="41"/>
      <x:c r="G13" s="41"/>
      <x:c r="H13" s="41"/>
    </x:row>
    <x:row r="14">
      <x:c r="A14" s="41"/>
      <x:c r="B14" s="41"/>
      <x:c r="C14" s="41"/>
      <x:c r="D14" s="41"/>
      <x:c r="E14" s="41"/>
      <x:c r="F14" s="41"/>
      <x:c r="G14" s="41"/>
      <x:c r="H14" s="41"/>
    </x:row>
    <x:row r="15">
      <x:c r="A15" s="41"/>
      <x:c r="B15" s="41"/>
      <x:c r="C15" s="41"/>
      <x:c r="D15" s="41"/>
      <x:c r="E15" s="41"/>
      <x:c r="F15" s="41"/>
      <x:c r="G15" s="41"/>
      <x:c r="H15" s="41"/>
    </x:row>
    <x:row r="16">
      <x:c r="A16" s="41"/>
      <x:c r="B16" s="41"/>
      <x:c r="C16" s="41"/>
      <x:c r="D16" s="41"/>
      <x:c r="E16" s="41"/>
      <x:c r="F16" s="41"/>
      <x:c r="G16" s="41"/>
      <x:c r="H16" s="41"/>
    </x:row>
    <x:row r="17">
      <x:c r="A17" s="41"/>
      <x:c r="B17" s="41"/>
      <x:c r="C17" s="41"/>
      <x:c r="D17" s="41"/>
      <x:c r="E17" s="41"/>
      <x:c r="F17" s="41"/>
      <x:c r="G17" s="41"/>
      <x:c r="H17" s="41"/>
    </x:row>
    <x:row r="18">
      <x:c r="A18" s="41"/>
      <x:c r="B18" s="41"/>
      <x:c r="C18" s="41"/>
      <x:c r="D18" s="41"/>
      <x:c r="E18" s="41"/>
      <x:c r="F18" s="41"/>
      <x:c r="G18" s="41"/>
      <x:c r="H18" s="41"/>
    </x:row>
    <x:row r="19">
      <x:c r="A19" s="41"/>
      <x:c r="B19" s="41"/>
      <x:c r="C19" s="41"/>
      <x:c r="D19" s="41"/>
      <x:c r="E19" s="41"/>
      <x:c r="F19" s="41"/>
      <x:c r="G19" s="41"/>
      <x:c r="H19" s="41"/>
    </x:row>
    <x:row r="20">
      <x:c r="A20" s="41"/>
      <x:c r="B20" s="41"/>
      <x:c r="C20" s="41"/>
      <x:c r="D20" s="41"/>
      <x:c r="E20" s="41"/>
      <x:c r="F20" s="41"/>
      <x:c r="G20" s="41"/>
      <x:c r="H20" s="41"/>
    </x:row>
    <x:row r="21">
      <x:c r="A21" s="41"/>
      <x:c r="B21" s="41"/>
      <x:c r="C21" s="41"/>
      <x:c r="D21" s="41"/>
      <x:c r="E21" s="41"/>
      <x:c r="F21" s="41"/>
      <x:c r="G21" s="41"/>
      <x:c r="H21" s="41"/>
    </x:row>
    <x:row r="22">
      <x:c r="A22" s="41"/>
      <x:c r="B22" s="41"/>
      <x:c r="C22" s="41"/>
      <x:c r="D22" s="41"/>
      <x:c r="E22" s="41"/>
      <x:c r="F22" s="41"/>
      <x:c r="G22" s="41"/>
      <x:c r="H22" s="41"/>
    </x:row>
    <x:row r="23">
      <x:c r="A23" s="41"/>
      <x:c r="B23" s="41"/>
      <x:c r="C23" s="41"/>
      <x:c r="D23" s="41"/>
      <x:c r="E23" s="41"/>
      <x:c r="F23" s="41"/>
      <x:c r="G23" s="41"/>
      <x:c r="H23" s="41"/>
    </x:row>
    <x:row r="24">
      <x:c r="A24" s="41"/>
      <x:c r="B24" s="41"/>
      <x:c r="C24" s="41"/>
      <x:c r="D24" s="41"/>
      <x:c r="E24" s="41"/>
      <x:c r="F24" s="41"/>
      <x:c r="G24" s="41"/>
      <x:c r="H24" s="41"/>
    </x:row>
    <x:row r="25">
      <x:c r="A25" s="41"/>
      <x:c r="B25" s="41"/>
      <x:c r="C25" s="41"/>
      <x:c r="D25" s="41"/>
      <x:c r="E25" s="41"/>
      <x:c r="F25" s="41"/>
      <x:c r="G25" s="41"/>
      <x:c r="H25" s="41"/>
    </x:row>
    <x:row r="26">
      <x:c r="A26" s="41"/>
      <x:c r="B26" s="41"/>
      <x:c r="C26" s="41"/>
      <x:c r="D26" s="41"/>
      <x:c r="E26" s="41"/>
      <x:c r="F26" s="41"/>
      <x:c r="G26" s="41"/>
      <x:c r="H26" s="41"/>
    </x:row>
    <x:row r="27">
      <x:c r="A27" s="41"/>
      <x:c r="B27" s="41"/>
      <x:c r="C27" s="41"/>
      <x:c r="D27" s="41"/>
      <x:c r="E27" s="41"/>
      <x:c r="F27" s="41"/>
      <x:c r="G27" s="41"/>
      <x:c r="H27" s="41"/>
    </x:row>
    <x:row r="28">
      <x:c r="A28" s="41"/>
      <x:c r="B28" s="41"/>
      <x:c r="C28" s="41"/>
      <x:c r="D28" s="41"/>
      <x:c r="E28" s="41"/>
      <x:c r="F28" s="41"/>
      <x:c r="G28" s="41"/>
      <x:c r="H28" s="41"/>
    </x:row>
    <x:row r="29">
      <x:c r="A29" s="41"/>
      <x:c r="B29" s="41"/>
      <x:c r="C29" s="41"/>
      <x:c r="D29" s="41"/>
      <x:c r="E29" s="41"/>
      <x:c r="F29" s="41"/>
      <x:c r="G29" s="41"/>
      <x:c r="H29" s="41"/>
    </x:row>
    <x:row r="30">
      <x:c r="A30" s="41"/>
      <x:c r="B30" s="41"/>
      <x:c r="C30" s="41"/>
      <x:c r="D30" s="41"/>
      <x:c r="E30" s="41"/>
      <x:c r="F30" s="41"/>
      <x:c r="G30" s="41"/>
      <x:c r="H30" s="41"/>
    </x:row>
    <x:row r="31">
      <x:c r="A31" s="41"/>
      <x:c r="B31" s="41"/>
      <x:c r="C31" s="41"/>
      <x:c r="D31" s="41"/>
      <x:c r="E31" s="41"/>
      <x:c r="F31" s="41"/>
      <x:c r="G31" s="41"/>
      <x:c r="H31" s="41"/>
    </x:row>
    <x:row r="32">
      <x:c r="A32" s="41"/>
      <x:c r="B32" s="41"/>
      <x:c r="C32" s="41"/>
      <x:c r="D32" s="41"/>
      <x:c r="E32" s="41"/>
      <x:c r="F32" s="41"/>
      <x:c r="G32" s="41"/>
      <x:c r="H32" s="41"/>
    </x:row>
    <x:row r="33">
      <x:c r="A33" s="41"/>
      <x:c r="B33" s="41"/>
      <x:c r="C33" s="41"/>
      <x:c r="D33" s="41"/>
      <x:c r="E33" s="41"/>
      <x:c r="F33" s="41"/>
      <x:c r="G33" s="41"/>
      <x:c r="H33" s="41"/>
    </x:row>
    <x:row r="34">
      <x:c r="A34" s="41"/>
      <x:c r="B34" s="41"/>
      <x:c r="C34" s="41"/>
      <x:c r="D34" s="41"/>
      <x:c r="E34" s="41"/>
      <x:c r="F34" s="41"/>
      <x:c r="G34" s="41"/>
      <x:c r="H34" s="41"/>
    </x:row>
    <x:row r="35">
      <x:c r="A35" s="41"/>
      <x:c r="B35" s="41"/>
      <x:c r="C35" s="41"/>
      <x:c r="D35" s="41"/>
      <x:c r="E35" s="41"/>
      <x:c r="F35" s="41"/>
      <x:c r="G35" s="41"/>
      <x:c r="H35" s="41"/>
    </x:row>
    <x:row r="36">
      <x:c r="A36" s="41"/>
      <x:c r="B36" s="41"/>
      <x:c r="C36" s="41"/>
      <x:c r="D36" s="41"/>
      <x:c r="E36" s="41"/>
      <x:c r="F36" s="41"/>
      <x:c r="G36" s="41"/>
      <x:c r="H36" s="41"/>
    </x:row>
    <x:row r="37">
      <x:c r="A37" s="41"/>
      <x:c r="B37" s="41"/>
      <x:c r="C37" s="41"/>
      <x:c r="D37" s="41"/>
      <x:c r="E37" s="41"/>
      <x:c r="F37" s="41"/>
      <x:c r="G37" s="41"/>
      <x:c r="H37" s="41"/>
    </x:row>
    <x:row r="38">
      <x:c r="A38" s="41"/>
      <x:c r="B38" s="41"/>
      <x:c r="C38" s="41"/>
      <x:c r="D38" s="41"/>
      <x:c r="E38" s="41"/>
      <x:c r="F38" s="41"/>
      <x:c r="G38" s="41"/>
      <x:c r="H38" s="41"/>
    </x:row>
    <x:row r="39">
      <x:c r="A39" s="41"/>
      <x:c r="B39" s="41"/>
      <x:c r="C39" s="41"/>
      <x:c r="D39" s="41"/>
      <x:c r="E39" s="41"/>
      <x:c r="F39" s="41"/>
      <x:c r="G39" s="41"/>
      <x:c r="H39" s="41"/>
    </x:row>
    <x:row r="40">
      <x:c r="A40" s="41"/>
      <x:c r="B40" s="41"/>
      <x:c r="C40" s="41"/>
      <x:c r="D40" s="41"/>
      <x:c r="E40" s="41"/>
      <x:c r="F40" s="41"/>
      <x:c r="G40" s="41"/>
      <x:c r="H40" s="41"/>
    </x:row>
    <x:row r="41">
      <x:c r="A41" s="41"/>
      <x:c r="B41" s="41"/>
      <x:c r="C41" s="41"/>
      <x:c r="D41" s="41"/>
      <x:c r="E41" s="41"/>
      <x:c r="F41" s="41"/>
      <x:c r="G41" s="41"/>
      <x:c r="H41" s="41"/>
    </x:row>
    <x:row r="42">
      <x:c r="A42" s="41"/>
      <x:c r="B42" s="41"/>
      <x:c r="C42" s="41"/>
      <x:c r="D42" s="41"/>
      <x:c r="E42" s="41"/>
      <x:c r="F42" s="41"/>
      <x:c r="G42" s="41"/>
      <x:c r="H42" s="41"/>
    </x:row>
    <x:row r="43">
      <x:c r="A43" s="41"/>
      <x:c r="B43" s="41"/>
      <x:c r="C43" s="41"/>
      <x:c r="D43" s="41"/>
      <x:c r="E43" s="41"/>
      <x:c r="F43" s="41"/>
      <x:c r="G43" s="41"/>
      <x:c r="H43" s="41"/>
    </x:row>
    <x:row r="44">
      <x:c r="A44" s="41"/>
      <x:c r="B44" s="41"/>
      <x:c r="C44" s="41"/>
      <x:c r="D44" s="41"/>
      <x:c r="E44" s="41"/>
      <x:c r="F44" s="41"/>
      <x:c r="G44" s="41"/>
      <x:c r="H44" s="41"/>
    </x:row>
    <x:row r="45">
      <x:c r="A45" s="41"/>
      <x:c r="B45" s="41"/>
      <x:c r="C45" s="41"/>
      <x:c r="D45" s="41"/>
      <x:c r="E45" s="41"/>
      <x:c r="F45" s="41"/>
      <x:c r="G45" s="41"/>
      <x:c r="H45" s="41"/>
    </x:row>
    <x:row r="46">
      <x:c r="A46" s="41"/>
      <x:c r="B46" s="41"/>
      <x:c r="C46" s="41"/>
      <x:c r="D46" s="41"/>
      <x:c r="E46" s="41"/>
      <x:c r="F46" s="41"/>
      <x:c r="G46" s="41"/>
      <x:c r="H46" s="41"/>
    </x:row>
    <x:row r="47">
      <x:c r="A47" s="41"/>
      <x:c r="B47" s="41"/>
      <x:c r="C47" s="41"/>
      <x:c r="D47" s="41"/>
      <x:c r="E47" s="41"/>
      <x:c r="F47" s="41"/>
      <x:c r="G47" s="41"/>
      <x:c r="H47" s="41"/>
    </x:row>
    <x:row r="48">
      <x:c r="A48" s="41"/>
      <x:c r="B48" s="41"/>
      <x:c r="C48" s="41"/>
      <x:c r="D48" s="41"/>
      <x:c r="E48" s="41"/>
      <x:c r="F48" s="41"/>
      <x:c r="G48" s="41"/>
      <x:c r="H48" s="41"/>
    </x:row>
    <x:row r="49">
      <x:c r="A49" s="41"/>
      <x:c r="B49" s="41"/>
      <x:c r="C49" s="41"/>
      <x:c r="D49" s="41"/>
      <x:c r="E49" s="41"/>
      <x:c r="F49" s="41"/>
      <x:c r="G49" s="41"/>
      <x:c r="H49" s="41"/>
    </x:row>
    <x:row r="50">
      <x:c r="A50" s="41"/>
      <x:c r="B50" s="41"/>
      <x:c r="C50" s="41"/>
      <x:c r="D50" s="41"/>
      <x:c r="E50" s="41"/>
      <x:c r="F50" s="41"/>
      <x:c r="G50" s="41"/>
      <x:c r="H50" s="41"/>
    </x:row>
    <x:row r="51">
      <x:c r="A51" s="41"/>
      <x:c r="B51" s="41"/>
      <x:c r="C51" s="41"/>
      <x:c r="D51" s="41"/>
      <x:c r="E51" s="41"/>
      <x:c r="F51" s="41"/>
      <x:c r="G51" s="41"/>
      <x:c r="H51" s="41"/>
    </x:row>
    <x:row r="52">
      <x:c r="A52" s="41"/>
      <x:c r="B52" s="41"/>
      <x:c r="C52" s="41"/>
      <x:c r="D52" s="41"/>
      <x:c r="E52" s="41"/>
      <x:c r="F52" s="41"/>
      <x:c r="G52" s="41"/>
      <x:c r="H52" s="41"/>
    </x:row>
    <x:row r="53">
      <x:c r="A53" s="41"/>
      <x:c r="B53" s="41"/>
      <x:c r="C53" s="41"/>
      <x:c r="D53" s="41"/>
      <x:c r="E53" s="41"/>
      <x:c r="F53" s="41"/>
      <x:c r="G53" s="41"/>
      <x:c r="H53" s="41"/>
    </x:row>
    <x:row r="54">
      <x:c r="A54" s="41"/>
      <x:c r="B54" s="41"/>
      <x:c r="C54" s="41"/>
      <x:c r="D54" s="41"/>
      <x:c r="E54" s="41"/>
      <x:c r="F54" s="41"/>
      <x:c r="G54" s="41"/>
      <x:c r="H54" s="41"/>
    </x:row>
    <x:row r="55">
      <x:c r="A55" s="41"/>
      <x:c r="B55" s="41"/>
      <x:c r="C55" s="41"/>
      <x:c r="D55" s="41"/>
      <x:c r="E55" s="41"/>
      <x:c r="F55" s="41"/>
      <x:c r="G55" s="41"/>
      <x:c r="H55" s="41"/>
    </x:row>
    <x:row r="56">
      <x:c r="A56" s="41"/>
      <x:c r="B56" s="41"/>
      <x:c r="C56" s="41"/>
      <x:c r="D56" s="41"/>
      <x:c r="E56" s="41"/>
      <x:c r="F56" s="41"/>
      <x:c r="G56" s="41"/>
      <x:c r="H56" s="41"/>
    </x:row>
    <x:row r="57">
      <x:c r="A57" s="41"/>
      <x:c r="B57" s="41"/>
      <x:c r="C57" s="41"/>
      <x:c r="D57" s="41"/>
      <x:c r="E57" s="41"/>
      <x:c r="F57" s="41"/>
      <x:c r="G57" s="41"/>
      <x:c r="H57" s="41"/>
    </x:row>
    <x:row r="58">
      <x:c r="A58" s="41"/>
      <x:c r="B58" s="41"/>
      <x:c r="C58" s="41"/>
      <x:c r="D58" s="41"/>
      <x:c r="E58" s="41"/>
      <x:c r="F58" s="41"/>
      <x:c r="G58" s="41"/>
      <x:c r="H58" s="41"/>
    </x:row>
    <x:row r="59">
      <x:c r="A59" s="41"/>
      <x:c r="B59" s="41"/>
      <x:c r="C59" s="41"/>
      <x:c r="D59" s="41"/>
      <x:c r="E59" s="41"/>
      <x:c r="F59" s="41"/>
      <x:c r="G59" s="41"/>
      <x:c r="H59" s="41"/>
    </x:row>
    <x:row r="60">
      <x:c r="A60" s="41"/>
      <x:c r="B60" s="41"/>
      <x:c r="C60" s="41"/>
      <x:c r="D60" s="41"/>
      <x:c r="E60" s="41"/>
      <x:c r="F60" s="41"/>
      <x:c r="G60" s="41"/>
      <x:c r="H60" s="41"/>
    </x:row>
    <x:row r="61">
      <x:c r="A61" s="41"/>
      <x:c r="B61" s="41"/>
      <x:c r="C61" s="41"/>
      <x:c r="D61" s="41"/>
      <x:c r="E61" s="41"/>
      <x:c r="F61" s="41"/>
      <x:c r="G61" s="41"/>
      <x:c r="H61" s="41"/>
    </x:row>
    <x:row r="62">
      <x:c r="A62" s="41"/>
      <x:c r="B62" s="41"/>
      <x:c r="C62" s="41"/>
      <x:c r="D62" s="41"/>
      <x:c r="E62" s="41"/>
      <x:c r="F62" s="41"/>
      <x:c r="G62" s="41"/>
      <x:c r="H62" s="41"/>
    </x:row>
    <x:row r="63">
      <x:c r="A63" s="41"/>
      <x:c r="B63" s="41"/>
      <x:c r="C63" s="41"/>
      <x:c r="D63" s="41"/>
      <x:c r="E63" s="41"/>
      <x:c r="F63" s="41"/>
      <x:c r="G63" s="41"/>
      <x:c r="H63" s="41"/>
    </x:row>
    <x:row r="64">
      <x:c r="A64" s="41"/>
      <x:c r="B64" s="41"/>
      <x:c r="C64" s="41"/>
      <x:c r="D64" s="41"/>
      <x:c r="E64" s="41"/>
      <x:c r="F64" s="41"/>
      <x:c r="G64" s="41"/>
      <x:c r="H64" s="41"/>
    </x:row>
    <x:row r="65">
      <x:c r="A65" s="41"/>
      <x:c r="B65" s="41"/>
      <x:c r="C65" s="41"/>
      <x:c r="D65" s="41"/>
      <x:c r="E65" s="41"/>
      <x:c r="F65" s="41"/>
      <x:c r="G65" s="41"/>
      <x:c r="H65" s="41"/>
    </x:row>
    <x:row r="66">
      <x:c r="A66" s="41"/>
      <x:c r="B66" s="41"/>
      <x:c r="C66" s="41"/>
      <x:c r="D66" s="41"/>
      <x:c r="E66" s="41"/>
      <x:c r="F66" s="41"/>
      <x:c r="G66" s="41"/>
      <x:c r="H66" s="41"/>
    </x:row>
    <x:row r="67">
      <x:c r="A67" s="41"/>
      <x:c r="B67" s="41"/>
      <x:c r="C67" s="41"/>
      <x:c r="D67" s="41"/>
      <x:c r="E67" s="41"/>
      <x:c r="F67" s="41"/>
      <x:c r="G67" s="41"/>
      <x:c r="H67" s="41"/>
    </x:row>
    <x:row r="68">
      <x:c r="A68" s="41"/>
      <x:c r="B68" s="41"/>
      <x:c r="C68" s="41"/>
      <x:c r="D68" s="41"/>
      <x:c r="E68" s="41"/>
      <x:c r="F68" s="41"/>
      <x:c r="G68" s="41"/>
      <x:c r="H68" s="41"/>
    </x:row>
    <x:row r="69">
      <x:c r="A69" s="41"/>
      <x:c r="B69" s="41"/>
      <x:c r="C69" s="41"/>
      <x:c r="D69" s="41"/>
      <x:c r="E69" s="41"/>
      <x:c r="F69" s="41"/>
      <x:c r="G69" s="41"/>
      <x:c r="H69" s="41"/>
    </x:row>
    <x:row r="70">
      <x:c r="A70" s="41"/>
      <x:c r="B70" s="41"/>
      <x:c r="C70" s="41"/>
      <x:c r="D70" s="41"/>
      <x:c r="E70" s="41"/>
      <x:c r="F70" s="41"/>
      <x:c r="G70" s="41"/>
      <x:c r="H70" s="41"/>
    </x:row>
    <x:row r="71">
      <x:c r="A71" s="41"/>
      <x:c r="B71" s="41"/>
      <x:c r="C71" s="41"/>
      <x:c r="D71" s="41"/>
      <x:c r="E71" s="41"/>
      <x:c r="F71" s="41"/>
      <x:c r="G71" s="41"/>
      <x:c r="H71" s="41"/>
    </x:row>
    <x:row r="72">
      <x:c r="A72" s="41"/>
      <x:c r="B72" s="41"/>
      <x:c r="C72" s="41"/>
      <x:c r="D72" s="41"/>
      <x:c r="E72" s="41"/>
      <x:c r="F72" s="41"/>
      <x:c r="G72" s="41"/>
      <x:c r="H72" s="41"/>
    </x:row>
    <x:row r="73">
      <x:c r="A73" s="41"/>
      <x:c r="B73" s="41"/>
      <x:c r="C73" s="41"/>
      <x:c r="D73" s="41"/>
      <x:c r="E73" s="41"/>
      <x:c r="F73" s="41"/>
      <x:c r="G73" s="41"/>
      <x:c r="H73" s="41"/>
    </x:row>
    <x:row r="74">
      <x:c r="A74" s="41"/>
      <x:c r="B74" s="41"/>
      <x:c r="C74" s="41"/>
      <x:c r="D74" s="41"/>
      <x:c r="E74" s="41"/>
      <x:c r="F74" s="41"/>
      <x:c r="G74" s="41"/>
      <x:c r="H74" s="41"/>
    </x:row>
    <x:row r="75">
      <x:c r="A75" s="41"/>
      <x:c r="B75" s="41"/>
      <x:c r="C75" s="41"/>
      <x:c r="D75" s="41"/>
      <x:c r="E75" s="41"/>
      <x:c r="F75" s="41"/>
      <x:c r="G75" s="41"/>
      <x:c r="H75" s="41"/>
    </x:row>
    <x:row r="76">
      <x:c r="A76" s="41"/>
      <x:c r="B76" s="41"/>
      <x:c r="C76" s="41"/>
      <x:c r="D76" s="41"/>
      <x:c r="E76" s="41"/>
      <x:c r="F76" s="41"/>
      <x:c r="G76" s="41"/>
      <x:c r="H76" s="41"/>
    </x:row>
    <x:row r="77">
      <x:c r="A77" s="41"/>
      <x:c r="B77" s="41"/>
      <x:c r="C77" s="41"/>
      <x:c r="D77" s="41"/>
      <x:c r="E77" s="41"/>
      <x:c r="F77" s="41"/>
      <x:c r="G77" s="41"/>
      <x:c r="H77" s="41"/>
    </x:row>
    <x:row r="78">
      <x:c r="A78" s="41"/>
      <x:c r="B78" s="41"/>
      <x:c r="C78" s="41"/>
      <x:c r="D78" s="41"/>
      <x:c r="E78" s="41"/>
      <x:c r="F78" s="41"/>
      <x:c r="G78" s="41"/>
      <x:c r="H78" s="41"/>
    </x:row>
    <x:row r="79">
      <x:c r="A79" s="41"/>
      <x:c r="B79" s="41"/>
      <x:c r="C79" s="41"/>
      <x:c r="D79" s="41"/>
      <x:c r="E79" s="41"/>
      <x:c r="F79" s="41"/>
      <x:c r="G79" s="41"/>
      <x:c r="H79" s="41"/>
    </x:row>
    <x:row r="80">
      <x:c r="A80" s="41"/>
      <x:c r="B80" s="41"/>
      <x:c r="C80" s="41"/>
      <x:c r="D80" s="41"/>
      <x:c r="E80" s="41"/>
      <x:c r="F80" s="41"/>
      <x:c r="G80" s="41"/>
      <x:c r="H80" s="41"/>
    </x:row>
    <x:row r="81">
      <x:c r="A81" s="41"/>
      <x:c r="B81" s="41"/>
      <x:c r="C81" s="41"/>
      <x:c r="D81" s="41"/>
      <x:c r="E81" s="41"/>
      <x:c r="F81" s="41"/>
      <x:c r="G81" s="41"/>
      <x:c r="H81" s="41"/>
    </x:row>
    <x:row r="82">
      <x:c r="A82" s="41"/>
      <x:c r="B82" s="41"/>
      <x:c r="C82" s="41"/>
      <x:c r="D82" s="41"/>
      <x:c r="E82" s="41"/>
      <x:c r="F82" s="41"/>
      <x:c r="G82" s="41"/>
      <x:c r="H82" s="41"/>
    </x:row>
    <x:row r="83">
      <x:c r="A83" s="41"/>
      <x:c r="B83" s="41"/>
      <x:c r="C83" s="41"/>
      <x:c r="D83" s="41"/>
      <x:c r="E83" s="41"/>
      <x:c r="F83" s="41"/>
      <x:c r="G83" s="41"/>
      <x:c r="H83" s="41"/>
    </x:row>
    <x:row r="84">
      <x:c r="A84" s="41"/>
      <x:c r="B84" s="41"/>
      <x:c r="C84" s="41"/>
      <x:c r="D84" s="41"/>
      <x:c r="E84" s="41"/>
      <x:c r="F84" s="41"/>
      <x:c r="G84" s="41"/>
      <x:c r="H84" s="41"/>
    </x:row>
    <x:row r="85">
      <x:c r="A85" s="41"/>
      <x:c r="B85" s="41"/>
      <x:c r="C85" s="41"/>
      <x:c r="D85" s="41"/>
      <x:c r="E85" s="41"/>
      <x:c r="F85" s="41"/>
      <x:c r="G85" s="41"/>
      <x:c r="H85" s="41"/>
    </x:row>
    <x:row r="86">
      <x:c r="A86" s="41"/>
      <x:c r="B86" s="41"/>
      <x:c r="C86" s="41"/>
      <x:c r="D86" s="41"/>
      <x:c r="E86" s="41"/>
      <x:c r="F86" s="41"/>
      <x:c r="G86" s="41"/>
      <x:c r="H86" s="41"/>
    </x:row>
    <x:row r="87">
      <x:c r="A87" s="41"/>
      <x:c r="B87" s="41"/>
      <x:c r="C87" s="41"/>
      <x:c r="D87" s="41"/>
      <x:c r="E87" s="41"/>
      <x:c r="F87" s="41"/>
      <x:c r="G87" s="41"/>
      <x:c r="H87" s="41"/>
    </x:row>
    <x:row r="88">
      <x:c r="A88" s="41"/>
      <x:c r="B88" s="41"/>
      <x:c r="C88" s="41"/>
      <x:c r="D88" s="41"/>
      <x:c r="E88" s="41"/>
      <x:c r="F88" s="41"/>
      <x:c r="G88" s="41"/>
      <x:c r="H88" s="41"/>
    </x:row>
    <x:row r="89">
      <x:c r="A89" s="41"/>
      <x:c r="B89" s="41"/>
      <x:c r="C89" s="41"/>
      <x:c r="D89" s="41"/>
      <x:c r="E89" s="41"/>
      <x:c r="F89" s="41"/>
      <x:c r="G89" s="41"/>
      <x:c r="H89" s="41"/>
    </x:row>
    <x:row r="90">
      <x:c r="A90" s="41"/>
      <x:c r="B90" s="41"/>
      <x:c r="C90" s="41"/>
      <x:c r="D90" s="41"/>
      <x:c r="E90" s="41"/>
      <x:c r="F90" s="41"/>
      <x:c r="G90" s="41"/>
      <x:c r="H90" s="41"/>
    </x:row>
    <x:row r="91">
      <x:c r="A91" s="41"/>
      <x:c r="B91" s="41"/>
      <x:c r="C91" s="41"/>
      <x:c r="D91" s="41"/>
      <x:c r="E91" s="41"/>
      <x:c r="F91" s="41"/>
      <x:c r="G91" s="41"/>
      <x:c r="H91" s="41"/>
    </x:row>
    <x:row r="92">
      <x:c r="A92" s="41"/>
      <x:c r="B92" s="41"/>
      <x:c r="C92" s="41"/>
      <x:c r="D92" s="41"/>
      <x:c r="E92" s="41"/>
      <x:c r="F92" s="41"/>
      <x:c r="G92" s="41"/>
      <x:c r="H92" s="41"/>
    </x:row>
    <x:row r="93">
      <x:c r="A93" s="41"/>
      <x:c r="B93" s="41"/>
      <x:c r="C93" s="41"/>
      <x:c r="D93" s="41"/>
      <x:c r="E93" s="41"/>
      <x:c r="F93" s="41"/>
      <x:c r="G93" s="41"/>
      <x:c r="H93" s="41"/>
    </x:row>
    <x:row r="94">
      <x:c r="A94" s="41"/>
      <x:c r="B94" s="41"/>
      <x:c r="C94" s="41"/>
      <x:c r="D94" s="41"/>
      <x:c r="E94" s="41"/>
      <x:c r="F94" s="41"/>
      <x:c r="G94" s="41"/>
      <x:c r="H94" s="41"/>
    </x:row>
    <x:row r="95">
      <x:c r="A95" s="41"/>
      <x:c r="B95" s="41"/>
      <x:c r="C95" s="41"/>
      <x:c r="D95" s="41"/>
      <x:c r="E95" s="41"/>
      <x:c r="F95" s="41"/>
      <x:c r="G95" s="41"/>
      <x:c r="H95" s="41"/>
    </x:row>
    <x:row r="96">
      <x:c r="A96" s="41"/>
      <x:c r="B96" s="41"/>
      <x:c r="C96" s="41"/>
      <x:c r="D96" s="41"/>
      <x:c r="E96" s="41"/>
      <x:c r="F96" s="41"/>
      <x:c r="G96" s="41"/>
      <x:c r="H96" s="41"/>
    </x:row>
    <x:row r="97">
      <x:c r="A97" s="41"/>
      <x:c r="B97" s="41"/>
      <x:c r="C97" s="41"/>
      <x:c r="D97" s="41"/>
      <x:c r="E97" s="41"/>
      <x:c r="F97" s="41"/>
      <x:c r="G97" s="41"/>
      <x:c r="H97" s="41"/>
    </x:row>
    <x:row r="98">
      <x:c r="A98" s="41"/>
      <x:c r="B98" s="41"/>
      <x:c r="C98" s="41"/>
      <x:c r="D98" s="41"/>
      <x:c r="E98" s="41"/>
      <x:c r="F98" s="41"/>
      <x:c r="G98" s="41"/>
      <x:c r="H98" s="41"/>
    </x:row>
    <x:row r="99">
      <x:c r="A99" s="41"/>
      <x:c r="B99" s="41"/>
      <x:c r="C99" s="41"/>
      <x:c r="D99" s="41"/>
      <x:c r="E99" s="41"/>
      <x:c r="F99" s="41"/>
      <x:c r="G99" s="41"/>
      <x:c r="H99" s="41"/>
    </x:row>
    <x:row r="100">
      <x:c r="A100" s="41"/>
      <x:c r="B100" s="41"/>
      <x:c r="C100" s="41"/>
      <x:c r="D100" s="41"/>
      <x:c r="E100" s="41"/>
      <x:c r="F100" s="41"/>
      <x:c r="G100" s="41"/>
      <x:c r="H100" s="41"/>
    </x:row>
  </x:sheetData>
  <x:mergeCells>
    <x:mergeCell ref="A1:D1"/>
  </x:mergeCells>
  <x:pageMargins left="0.7" right="0.7" top="0.75" bottom="0.75" header="0.3" footer="0.3"/>
</x:worksheet>
</file>